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codeName="ThisWorkbook" defaultThemeVersion="124226"/>
  <mc:AlternateContent xmlns:mc="http://schemas.openxmlformats.org/markup-compatibility/2006">
    <mc:Choice Requires="x15">
      <x15ac:absPath xmlns:x15ac="http://schemas.microsoft.com/office/spreadsheetml/2010/11/ac" url="\\Actcfs01\shared\Programming\Programming\AlaCTC_Administered_Funds\EOY_Compliance_Reports\2024-2025\Reporting Forms\"/>
    </mc:Choice>
  </mc:AlternateContent>
  <xr:revisionPtr revIDLastSave="0" documentId="13_ncr:1_{B66AC8B5-C42E-4E4B-9979-4B8A3C9827C9}" xr6:coauthVersionLast="47" xr6:coauthVersionMax="47" xr10:uidLastSave="{00000000-0000-0000-0000-000000000000}"/>
  <bookViews>
    <workbookView xWindow="-120" yWindow="-120" windowWidth="29040" windowHeight="15720" tabRatio="871" xr2:uid="{00000000-000D-0000-FFFF-FFFF00000000}"/>
  </bookViews>
  <sheets>
    <sheet name="Cover-Contact" sheetId="44" r:id="rId1"/>
    <sheet name="All Table 1 RevExpend" sheetId="69" r:id="rId2"/>
    <sheet name="BP Report" sheetId="39" r:id="rId3"/>
    <sheet name="BP Table 2 Expenditures" sheetId="40" r:id="rId4"/>
    <sheet name="LSR Report" sheetId="66" r:id="rId5"/>
    <sheet name="LSR Table 2 Expenditures" sheetId="49" r:id="rId6"/>
    <sheet name="Transit Report" sheetId="67" r:id="rId7"/>
    <sheet name="Transit Table 2 Expenditures" sheetId="55" r:id="rId8"/>
    <sheet name="Paratransit Report" sheetId="68" r:id="rId9"/>
    <sheet name="Paratransit Table 2" sheetId="61" r:id="rId10"/>
  </sheets>
  <definedNames>
    <definedName name="_xlnm._FilterDatabase" localSheetId="3" hidden="1">'BP Table 2 Expenditures'!$A$6:$N$6</definedName>
    <definedName name="A_Bike_Category" localSheetId="1">#REF!</definedName>
    <definedName name="A_Bike_Category" localSheetId="2">#REF!</definedName>
    <definedName name="A_Bike_Category" localSheetId="3">#REF!</definedName>
    <definedName name="A_Bike_Category" localSheetId="0">#REF!</definedName>
    <definedName name="A_Bike_Category" localSheetId="4">#REF!</definedName>
    <definedName name="A_Bike_Category" localSheetId="5">#REF!</definedName>
    <definedName name="A_Bike_Category" localSheetId="8">#REF!</definedName>
    <definedName name="A_Bike_Category" localSheetId="9">#REF!</definedName>
    <definedName name="A_Bike_Category" localSheetId="6">#REF!</definedName>
    <definedName name="A_Bike_Category" localSheetId="7">#REF!</definedName>
    <definedName name="A_Bike_Category">#REF!</definedName>
    <definedName name="A_Local_Category" localSheetId="1">#REF!</definedName>
    <definedName name="A_Local_Category" localSheetId="2">#REF!</definedName>
    <definedName name="A_Local_Category" localSheetId="3">#REF!</definedName>
    <definedName name="A_Local_Category" localSheetId="0">#REF!</definedName>
    <definedName name="A_Local_Category" localSheetId="4">#REF!</definedName>
    <definedName name="A_Local_Category" localSheetId="5">#REF!</definedName>
    <definedName name="A_Local_Category" localSheetId="8">#REF!</definedName>
    <definedName name="A_Local_Category" localSheetId="9">#REF!</definedName>
    <definedName name="A_Local_Category" localSheetId="6">#REF!</definedName>
    <definedName name="A_Local_Category" localSheetId="7">#REF!</definedName>
    <definedName name="A_Local_Category">#REF!</definedName>
    <definedName name="A_Mass_Category" localSheetId="1">#REF!</definedName>
    <definedName name="A_Mass_Category" localSheetId="2">#REF!</definedName>
    <definedName name="A_Mass_Category" localSheetId="3">#REF!</definedName>
    <definedName name="A_Mass_Category" localSheetId="0">#REF!</definedName>
    <definedName name="A_Mass_Category" localSheetId="4">#REF!</definedName>
    <definedName name="A_Mass_Category" localSheetId="5">#REF!</definedName>
    <definedName name="A_Mass_Category" localSheetId="8">#REF!</definedName>
    <definedName name="A_Mass_Category" localSheetId="9">#REF!</definedName>
    <definedName name="A_Mass_Category" localSheetId="6">#REF!</definedName>
    <definedName name="A_Mass_Category" localSheetId="7">#REF!</definedName>
    <definedName name="A_Mass_Category">#REF!</definedName>
    <definedName name="A_Para_Category" localSheetId="1">#REF!</definedName>
    <definedName name="A_Para_Category" localSheetId="2">#REF!</definedName>
    <definedName name="A_Para_Category" localSheetId="3">#REF!</definedName>
    <definedName name="A_Para_Category" localSheetId="0">#REF!</definedName>
    <definedName name="A_Para_Category" localSheetId="4">#REF!</definedName>
    <definedName name="A_Para_Category" localSheetId="5">#REF!</definedName>
    <definedName name="A_Para_Category" localSheetId="8">#REF!</definedName>
    <definedName name="A_Para_Category" localSheetId="9">#REF!</definedName>
    <definedName name="A_Para_Category" localSheetId="6">#REF!</definedName>
    <definedName name="A_Para_Category" localSheetId="7">#REF!</definedName>
    <definedName name="A_Para_Category">#REF!</definedName>
    <definedName name="B_Phase" localSheetId="1">#REF!</definedName>
    <definedName name="B_Phase" localSheetId="2">#REF!</definedName>
    <definedName name="B_Phase" localSheetId="3">#REF!</definedName>
    <definedName name="B_Phase" localSheetId="0">#REF!</definedName>
    <definedName name="B_Phase" localSheetId="4">#REF!</definedName>
    <definedName name="B_Phase" localSheetId="5">#REF!</definedName>
    <definedName name="B_Phase" localSheetId="8">#REF!</definedName>
    <definedName name="B_Phase" localSheetId="9">#REF!</definedName>
    <definedName name="B_Phase" localSheetId="6">#REF!</definedName>
    <definedName name="B_Phase" localSheetId="7">#REF!</definedName>
    <definedName name="B_Phase">#REF!</definedName>
    <definedName name="C_Bike_Type" localSheetId="1">#REF!</definedName>
    <definedName name="C_Bike_Type" localSheetId="2">#REF!</definedName>
    <definedName name="C_Bike_Type" localSheetId="3">#REF!</definedName>
    <definedName name="C_Bike_Type" localSheetId="0">#REF!</definedName>
    <definedName name="C_Bike_Type" localSheetId="4">#REF!</definedName>
    <definedName name="C_Bike_Type" localSheetId="5">#REF!</definedName>
    <definedName name="C_Bike_Type" localSheetId="8">#REF!</definedName>
    <definedName name="C_Bike_Type" localSheetId="9">#REF!</definedName>
    <definedName name="C_Bike_Type" localSheetId="6">#REF!</definedName>
    <definedName name="C_Bike_Type" localSheetId="7">#REF!</definedName>
    <definedName name="C_Bike_Type">#REF!</definedName>
    <definedName name="C_Local_Type" localSheetId="1">#REF!</definedName>
    <definedName name="C_Local_Type" localSheetId="2">#REF!</definedName>
    <definedName name="C_Local_Type" localSheetId="3">#REF!</definedName>
    <definedName name="C_Local_Type" localSheetId="0">#REF!</definedName>
    <definedName name="C_Local_Type" localSheetId="4">#REF!</definedName>
    <definedName name="C_Local_Type" localSheetId="5">#REF!</definedName>
    <definedName name="C_Local_Type" localSheetId="8">#REF!</definedName>
    <definedName name="C_Local_Type" localSheetId="9">#REF!</definedName>
    <definedName name="C_Local_Type" localSheetId="6">#REF!</definedName>
    <definedName name="C_Local_Type" localSheetId="7">#REF!</definedName>
    <definedName name="C_Local_Type">#REF!</definedName>
    <definedName name="C_Mass_Type" localSheetId="1">#REF!</definedName>
    <definedName name="C_Mass_Type" localSheetId="2">#REF!</definedName>
    <definedName name="C_Mass_Type" localSheetId="3">#REF!</definedName>
    <definedName name="C_Mass_Type" localSheetId="0">#REF!</definedName>
    <definedName name="C_Mass_Type" localSheetId="4">#REF!</definedName>
    <definedName name="C_Mass_Type" localSheetId="5">#REF!</definedName>
    <definedName name="C_Mass_Type" localSheetId="8">#REF!</definedName>
    <definedName name="C_Mass_Type" localSheetId="9">#REF!</definedName>
    <definedName name="C_Mass_Type" localSheetId="6">#REF!</definedName>
    <definedName name="C_Mass_Type" localSheetId="7">#REF!</definedName>
    <definedName name="C_Mass_Type">#REF!</definedName>
    <definedName name="I_Para_Units" localSheetId="1">#REF!</definedName>
    <definedName name="I_Para_Units" localSheetId="2">#REF!</definedName>
    <definedName name="I_Para_Units" localSheetId="3">#REF!</definedName>
    <definedName name="I_Para_Units" localSheetId="0">#REF!</definedName>
    <definedName name="I_Para_Units" localSheetId="4">#REF!</definedName>
    <definedName name="I_Para_Units" localSheetId="5">#REF!</definedName>
    <definedName name="I_Para_Units" localSheetId="8">#REF!</definedName>
    <definedName name="I_Para_Units" localSheetId="9">#REF!</definedName>
    <definedName name="I_Para_Units" localSheetId="6">#REF!</definedName>
    <definedName name="I_Para_Units" localSheetId="7">#REF!</definedName>
    <definedName name="I_Para_Units">#REF!</definedName>
    <definedName name="J_Para_TripType" localSheetId="1">#REF!</definedName>
    <definedName name="J_Para_TripType" localSheetId="2">#REF!</definedName>
    <definedName name="J_Para_TripType" localSheetId="3">#REF!</definedName>
    <definedName name="J_Para_TripType" localSheetId="0">#REF!</definedName>
    <definedName name="J_Para_TripType" localSheetId="4">#REF!</definedName>
    <definedName name="J_Para_TripType" localSheetId="5">#REF!</definedName>
    <definedName name="J_Para_TripType" localSheetId="8">#REF!</definedName>
    <definedName name="J_Para_TripType" localSheetId="9">#REF!</definedName>
    <definedName name="J_Para_TripType" localSheetId="6">#REF!</definedName>
    <definedName name="J_Para_TripType" localSheetId="7">#REF!</definedName>
    <definedName name="J_Para_TripType">#REF!</definedName>
    <definedName name="List" localSheetId="1">#REF!</definedName>
    <definedName name="List" localSheetId="2">#REF!</definedName>
    <definedName name="List" localSheetId="3">#REF!</definedName>
    <definedName name="List" localSheetId="0">#REF!</definedName>
    <definedName name="List" localSheetId="4">#REF!</definedName>
    <definedName name="List" localSheetId="5">#REF!</definedName>
    <definedName name="List" localSheetId="8">#REF!</definedName>
    <definedName name="List" localSheetId="9">#REF!</definedName>
    <definedName name="List" localSheetId="6">#REF!</definedName>
    <definedName name="List" localSheetId="7">#REF!</definedName>
    <definedName name="List">#REF!</definedName>
    <definedName name="P_Bike_Board_Approval" localSheetId="1">#REF!</definedName>
    <definedName name="P_Bike_Board_Approval" localSheetId="2">#REF!</definedName>
    <definedName name="P_Bike_Board_Approval" localSheetId="3">#REF!</definedName>
    <definedName name="P_Bike_Board_Approval" localSheetId="0">#REF!</definedName>
    <definedName name="P_Bike_Board_Approval" localSheetId="4">#REF!</definedName>
    <definedName name="P_Bike_Board_Approval" localSheetId="5">#REF!</definedName>
    <definedName name="P_Bike_Board_Approval" localSheetId="8">#REF!</definedName>
    <definedName name="P_Bike_Board_Approval" localSheetId="9">#REF!</definedName>
    <definedName name="P_Bike_Board_Approval" localSheetId="6">#REF!</definedName>
    <definedName name="P_Bike_Board_Approval" localSheetId="7">#REF!</definedName>
    <definedName name="P_Bike_Board_Approval">#REF!</definedName>
    <definedName name="Paratransit_Project_Category" localSheetId="1">#REF!</definedName>
    <definedName name="Paratransit_Project_Category" localSheetId="2">#REF!</definedName>
    <definedName name="Paratransit_Project_Category" localSheetId="3">#REF!</definedName>
    <definedName name="Paratransit_Project_Category" localSheetId="0">#REF!</definedName>
    <definedName name="Paratransit_Project_Category" localSheetId="4">#REF!</definedName>
    <definedName name="Paratransit_Project_Category" localSheetId="5">#REF!</definedName>
    <definedName name="Paratransit_Project_Category" localSheetId="8">#REF!</definedName>
    <definedName name="Paratransit_Project_Category" localSheetId="9">#REF!</definedName>
    <definedName name="Paratransit_Project_Category" localSheetId="6">#REF!</definedName>
    <definedName name="Paratransit_Project_Category" localSheetId="7">#REF!</definedName>
    <definedName name="Paratransit_Project_Category">#REF!</definedName>
    <definedName name="Phases" localSheetId="1">#REF!</definedName>
    <definedName name="Phases" localSheetId="2">#REF!</definedName>
    <definedName name="Phases" localSheetId="3">#REF!</definedName>
    <definedName name="Phases" localSheetId="0">#REF!</definedName>
    <definedName name="Phases" localSheetId="4">#REF!</definedName>
    <definedName name="Phases" localSheetId="5">#REF!</definedName>
    <definedName name="Phases" localSheetId="8">#REF!</definedName>
    <definedName name="Phases" localSheetId="9">#REF!</definedName>
    <definedName name="Phases" localSheetId="6">#REF!</definedName>
    <definedName name="Phases" localSheetId="7">#REF!</definedName>
    <definedName name="Phases">#REF!</definedName>
    <definedName name="_xlnm.Print_Area" localSheetId="1">'All Table 1 RevExpend'!$B$2:$M$65</definedName>
    <definedName name="_xlnm.Print_Area" localSheetId="2">'BP Report'!$B$2:$K$59</definedName>
    <definedName name="_xlnm.Print_Area" localSheetId="3">'BP Table 2 Expenditures'!$B$2:$N$42</definedName>
    <definedName name="_xlnm.Print_Area" localSheetId="0">'Cover-Contact'!$B$2:$E$31</definedName>
    <definedName name="_xlnm.Print_Area" localSheetId="4">'LSR Report'!$B$2:$K$43</definedName>
    <definedName name="_xlnm.Print_Area" localSheetId="5">'LSR Table 2 Expenditures'!$B$2:$O$46</definedName>
    <definedName name="_xlnm.Print_Area" localSheetId="8">'Paratransit Report'!$B$2:$K$33</definedName>
    <definedName name="_xlnm.Print_Area" localSheetId="9">'Paratransit Table 2'!$B$2:$N$29</definedName>
    <definedName name="_xlnm.Print_Area" localSheetId="6">'Transit Report'!$B$2:$K$36</definedName>
    <definedName name="_xlnm.Print_Area" localSheetId="7">'Transit Table 2 Expenditures'!$B$2:$N$25</definedName>
    <definedName name="_xlnm.Print_Titles" localSheetId="2">'BP Report'!$2:$4</definedName>
    <definedName name="_xlnm.Print_Titles" localSheetId="0">'Cover-Contact'!$2:$3</definedName>
    <definedName name="_xlnm.Print_Titles" localSheetId="4">'LSR Report'!$2:$4</definedName>
    <definedName name="_xlnm.Print_Titles" localSheetId="8">'Paratransit Report'!$2:$4</definedName>
    <definedName name="_xlnm.Print_Titles" localSheetId="6">'Transit Report'!$2:$4</definedName>
    <definedName name="Project_Phases" localSheetId="1">#REF!</definedName>
    <definedName name="Project_Phases" localSheetId="2">#REF!</definedName>
    <definedName name="Project_Phases" localSheetId="3">#REF!</definedName>
    <definedName name="Project_Phases" localSheetId="0">#REF!</definedName>
    <definedName name="Project_Phases" localSheetId="4">#REF!</definedName>
    <definedName name="Project_Phases" localSheetId="5">#REF!</definedName>
    <definedName name="Project_Phases" localSheetId="8">#REF!</definedName>
    <definedName name="Project_Phases" localSheetId="9">#REF!</definedName>
    <definedName name="Project_Phases" localSheetId="6">#REF!</definedName>
    <definedName name="Project_Phases" localSheetId="7">#REF!</definedName>
    <definedName name="Project_Phases">#REF!</definedName>
    <definedName name="Q_Bike_Plan" localSheetId="1">#REF!</definedName>
    <definedName name="Q_Bike_Plan" localSheetId="2">#REF!</definedName>
    <definedName name="Q_Bike_Plan" localSheetId="3">#REF!</definedName>
    <definedName name="Q_Bike_Plan" localSheetId="0">#REF!</definedName>
    <definedName name="Q_Bike_Plan" localSheetId="4">#REF!</definedName>
    <definedName name="Q_Bike_Plan" localSheetId="5">#REF!</definedName>
    <definedName name="Q_Bike_Plan" localSheetId="8">#REF!</definedName>
    <definedName name="Q_Bike_Plan" localSheetId="9">#REF!</definedName>
    <definedName name="Q_Bike_Plan" localSheetId="6">#REF!</definedName>
    <definedName name="Q_Bike_Plan" localSheetId="7">#REF!</definedName>
    <definedName name="Q_Bike_Plan">#REF!</definedName>
  </definedNames>
  <calcPr calcId="191029"/>
  <customWorkbookViews>
    <customWorkbookView name="jnguyen - Personal View" guid="{CCFDE2FA-A4B1-4D7A-91D1-5B1ECFECA5D3}" mergeInterval="0" personalView="1" maximized="1" xWindow="1" yWindow="1" windowWidth="1276" windowHeight="762" tabRatio="937"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67" l="1"/>
  <c r="E33" i="49"/>
  <c r="E34" i="49"/>
  <c r="E33" i="40"/>
  <c r="L36" i="69"/>
  <c r="D20" i="69" l="1"/>
  <c r="E23" i="39" s="1"/>
  <c r="J41" i="69"/>
  <c r="E10" i="68" s="1"/>
  <c r="H41" i="69"/>
  <c r="E16" i="67" s="1"/>
  <c r="F41" i="69"/>
  <c r="E19" i="66" s="1"/>
  <c r="D41" i="69"/>
  <c r="E24" i="39" s="1"/>
  <c r="L38" i="69"/>
  <c r="L35" i="69"/>
  <c r="L34" i="69"/>
  <c r="L32" i="69"/>
  <c r="J20" i="69"/>
  <c r="E9" i="68" s="1"/>
  <c r="H20" i="69"/>
  <c r="E15" i="67" s="1"/>
  <c r="F20" i="69"/>
  <c r="E18" i="66" s="1"/>
  <c r="L17" i="69"/>
  <c r="L15" i="69"/>
  <c r="L14" i="69"/>
  <c r="L13" i="69"/>
  <c r="L11" i="69"/>
  <c r="E17" i="67" l="1"/>
  <c r="F54" i="69"/>
  <c r="H54" i="69" s="1"/>
  <c r="L41" i="69"/>
  <c r="J54" i="69" s="1"/>
  <c r="L20" i="69"/>
  <c r="J56" i="69" s="1"/>
  <c r="L54" i="69" l="1"/>
  <c r="G11" i="68" l="1"/>
  <c r="G20" i="66"/>
  <c r="G25" i="39"/>
  <c r="N23" i="61"/>
  <c r="N24" i="61"/>
  <c r="N25" i="61"/>
  <c r="N22" i="61"/>
  <c r="M27" i="61"/>
  <c r="N26" i="61"/>
  <c r="N21" i="61"/>
  <c r="N20" i="61"/>
  <c r="N19" i="61"/>
  <c r="N18" i="61"/>
  <c r="N17" i="61"/>
  <c r="N16" i="61"/>
  <c r="N15" i="61"/>
  <c r="N14" i="61"/>
  <c r="N13" i="61"/>
  <c r="N12" i="61"/>
  <c r="N11" i="61"/>
  <c r="N10" i="61"/>
  <c r="N9" i="61"/>
  <c r="N8" i="61"/>
  <c r="N7" i="61"/>
  <c r="N22" i="55"/>
  <c r="N8" i="55"/>
  <c r="N9" i="55"/>
  <c r="N10" i="55"/>
  <c r="N11" i="55"/>
  <c r="N12" i="55"/>
  <c r="N13" i="55"/>
  <c r="N14" i="55"/>
  <c r="N15" i="55"/>
  <c r="N16" i="55"/>
  <c r="N17" i="55"/>
  <c r="N18" i="55"/>
  <c r="N19" i="55"/>
  <c r="N20" i="55"/>
  <c r="N21" i="55"/>
  <c r="N7" i="55"/>
  <c r="M23" i="55"/>
  <c r="N27" i="61" l="1"/>
  <c r="N23" i="55"/>
  <c r="E34" i="40"/>
  <c r="E32" i="49" l="1"/>
  <c r="E32" i="40"/>
  <c r="N32" i="40" l="1"/>
  <c r="N33" i="40" l="1"/>
  <c r="D39" i="69"/>
  <c r="E25" i="39"/>
  <c r="E11" i="68"/>
  <c r="E20" i="66"/>
  <c r="L27" i="61" l="1"/>
  <c r="K27" i="61"/>
  <c r="K28" i="61" l="1"/>
  <c r="J18" i="69"/>
  <c r="L28" i="61"/>
  <c r="J39" i="69"/>
  <c r="L23" i="55"/>
  <c r="H39" i="69" s="1"/>
  <c r="K23" i="55"/>
  <c r="H18" i="69" s="1"/>
  <c r="L24" i="55" l="1"/>
  <c r="K24" i="55"/>
  <c r="N32" i="49"/>
  <c r="M32" i="49"/>
  <c r="N38" i="49" l="1"/>
  <c r="F39" i="69"/>
  <c r="N33" i="49"/>
  <c r="M33" i="49"/>
  <c r="F18" i="69"/>
  <c r="N39" i="49"/>
  <c r="M32" i="40"/>
  <c r="M33" i="40" l="1"/>
  <c r="D18" i="6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Nguyen</author>
  </authors>
  <commentList>
    <comment ref="B3" authorId="0" shapeId="0" xr:uid="{DC38FB57-5294-4968-BCAD-B1A9DF2CBC9B}">
      <text>
        <r>
          <rPr>
            <b/>
            <sz val="9"/>
            <color indexed="81"/>
            <rFont val="Tahoma"/>
            <family val="2"/>
          </rPr>
          <t xml:space="preserve">DIRECTIONS: 
</t>
        </r>
        <r>
          <rPr>
            <sz val="9"/>
            <color indexed="81"/>
            <rFont val="Tahoma"/>
            <family val="2"/>
          </rPr>
          <t>Complete the tables below based on the Measure B and BB Audited Financial Statements, for the applicable DLD programs for your agency. 
                               - All values must correspond to your Audited Financial Statements and match to the total expenditures reported within this report. 
                               - If a particular program, i.e. mass transit does not apply, leave the respective column and fields blank.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Tracy Dillman</author>
  </authors>
  <commentList>
    <comment ref="J49" authorId="0" shapeId="0" xr:uid="{B914ECF1-7C68-4BFF-B0FE-12ED47F99B65}">
      <text>
        <r>
          <rPr>
            <b/>
            <sz val="9"/>
            <color indexed="81"/>
            <rFont val="Tahoma"/>
            <family val="2"/>
          </rPr>
          <t>Tracy Dillman:</t>
        </r>
        <r>
          <rPr>
            <sz val="9"/>
            <color indexed="81"/>
            <rFont val="Tahoma"/>
            <family val="2"/>
          </rPr>
          <t xml:space="preserve">
Added safety Q</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Tamara Halbritter</author>
    <author>John Nguyen</author>
  </authors>
  <commentList>
    <comment ref="C6" authorId="0" shapeId="0" xr:uid="{00000000-0006-0000-0300-000002000000}">
      <text>
        <r>
          <rPr>
            <b/>
            <sz val="9"/>
            <color indexed="81"/>
            <rFont val="Tahoma"/>
            <family val="2"/>
          </rPr>
          <t>Project Phase:</t>
        </r>
        <r>
          <rPr>
            <sz val="9"/>
            <color indexed="81"/>
            <rFont val="Tahoma"/>
            <family val="2"/>
          </rPr>
          <t xml:space="preserve">
</t>
        </r>
        <r>
          <rPr>
            <b/>
            <sz val="9"/>
            <color indexed="81"/>
            <rFont val="Tahoma"/>
            <family val="2"/>
          </rPr>
          <t xml:space="preserve">Scoping, Feasibility, Planning: </t>
        </r>
        <r>
          <rPr>
            <sz val="9"/>
            <color indexed="81"/>
            <rFont val="Tahoma"/>
            <family val="2"/>
          </rPr>
          <t xml:space="preserve">Early capital project phases, such as project scoping, feasibility studies, and planning.
</t>
        </r>
        <r>
          <rPr>
            <b/>
            <sz val="9"/>
            <color indexed="81"/>
            <rFont val="Tahoma"/>
            <family val="2"/>
          </rPr>
          <t xml:space="preserve">Environmental: </t>
        </r>
        <r>
          <rPr>
            <sz val="9"/>
            <color indexed="81"/>
            <rFont val="Tahoma"/>
            <family val="2"/>
          </rPr>
          <t xml:space="preserve">Preparation of environmental documents, such as those related to the California Environmental Quality Act (CEQA) or the National Environmental Policy Act (NEPA).
</t>
        </r>
        <r>
          <rPr>
            <b/>
            <sz val="9"/>
            <color indexed="81"/>
            <rFont val="Tahoma"/>
            <family val="2"/>
          </rPr>
          <t xml:space="preserve">Right-of-Way: </t>
        </r>
        <r>
          <rPr>
            <sz val="9"/>
            <color indexed="81"/>
            <rFont val="Tahoma"/>
            <family val="2"/>
          </rPr>
          <t xml:space="preserve">Preparing documentation needed to secure or dispose of property rights for project.
</t>
        </r>
        <r>
          <rPr>
            <b/>
            <sz val="9"/>
            <color indexed="81"/>
            <rFont val="Tahoma"/>
            <family val="2"/>
          </rPr>
          <t>Plans, Specifications and Engineering (PS&amp;E)</t>
        </r>
        <r>
          <rPr>
            <sz val="9"/>
            <color indexed="81"/>
            <rFont val="Tahoma"/>
            <family val="2"/>
          </rPr>
          <t xml:space="preserve">:  Development of the preliminary engineering and engineering estimates. 
</t>
        </r>
        <r>
          <rPr>
            <b/>
            <sz val="9"/>
            <color indexed="81"/>
            <rFont val="Tahoma"/>
            <family val="2"/>
          </rPr>
          <t xml:space="preserve">Construction: </t>
        </r>
        <r>
          <rPr>
            <sz val="9"/>
            <color indexed="81"/>
            <rFont val="Tahoma"/>
            <family val="2"/>
          </rPr>
          <t xml:space="preserve">Construction of a new capital project,
</t>
        </r>
        <r>
          <rPr>
            <b/>
            <sz val="9"/>
            <color indexed="81"/>
            <rFont val="Tahoma"/>
            <family val="2"/>
          </rPr>
          <t xml:space="preserve">Maintenance: </t>
        </r>
        <r>
          <rPr>
            <sz val="9"/>
            <color indexed="81"/>
            <rFont val="Tahoma"/>
            <family val="2"/>
          </rPr>
          <t xml:space="preserve">Maintenance, repairs, renovation, or upgrade of existing facility or infrastructure.
</t>
        </r>
        <r>
          <rPr>
            <b/>
            <sz val="9"/>
            <color indexed="81"/>
            <rFont val="Tahoma"/>
            <family val="2"/>
          </rPr>
          <t xml:space="preserve">Operations: </t>
        </r>
        <r>
          <rPr>
            <sz val="9"/>
            <color indexed="81"/>
            <rFont val="Tahoma"/>
            <family val="2"/>
          </rPr>
          <t xml:space="preserve">Operations such as transit, which may include routine maintenance and procurement, or lease of vehicles/equipment; intelligent transportation systems; corridor system management or program administration.
</t>
        </r>
        <r>
          <rPr>
            <b/>
            <sz val="9"/>
            <color indexed="81"/>
            <rFont val="Tahoma"/>
            <family val="2"/>
          </rPr>
          <t>Project Completion/Closeout:</t>
        </r>
        <r>
          <rPr>
            <sz val="9"/>
            <color indexed="81"/>
            <rFont val="Tahoma"/>
            <family val="2"/>
          </rPr>
          <t xml:space="preserve"> Inspection/project acceptance, final invoicing, final reporting, and processes for closing out project.
</t>
        </r>
        <r>
          <rPr>
            <b/>
            <sz val="9"/>
            <color indexed="81"/>
            <rFont val="Tahoma"/>
            <family val="2"/>
          </rPr>
          <t xml:space="preserve">Other: </t>
        </r>
        <r>
          <rPr>
            <sz val="9"/>
            <color indexed="81"/>
            <rFont val="Tahoma"/>
            <family val="2"/>
          </rPr>
          <t>Use if none of the above apply, and define the project phase by selecting Project Type and describe the phase under Project Description.</t>
        </r>
      </text>
    </comment>
    <comment ref="D6" authorId="0" shapeId="0" xr:uid="{00000000-0006-0000-0300-000003000000}">
      <text>
        <r>
          <rPr>
            <b/>
            <sz val="9"/>
            <color indexed="81"/>
            <rFont val="Tahoma"/>
            <family val="2"/>
          </rPr>
          <t>Project Type:</t>
        </r>
        <r>
          <rPr>
            <sz val="9"/>
            <color indexed="81"/>
            <rFont val="Tahoma"/>
            <family val="2"/>
          </rPr>
          <t xml:space="preserve">
</t>
        </r>
        <r>
          <rPr>
            <b/>
            <sz val="9"/>
            <color indexed="81"/>
            <rFont val="Tahoma"/>
            <family val="2"/>
          </rPr>
          <t xml:space="preserve">Bike Parking: </t>
        </r>
        <r>
          <rPr>
            <sz val="9"/>
            <color indexed="81"/>
            <rFont val="Tahoma"/>
            <family val="2"/>
          </rPr>
          <t xml:space="preserve">Bike racks and lockers, bike shelters, attended bike parking facilities, and bike parking infrastructure.
</t>
        </r>
        <r>
          <rPr>
            <b/>
            <sz val="9"/>
            <color indexed="81"/>
            <rFont val="Tahoma"/>
            <family val="2"/>
          </rPr>
          <t>Bikeways (non-Class I):</t>
        </r>
        <r>
          <rPr>
            <sz val="9"/>
            <color indexed="81"/>
            <rFont val="Tahoma"/>
            <family val="2"/>
          </rPr>
          <t xml:space="preserve"> Bike lanes (Class II), bike boulevards, side paths, bike routes (Class III), at-grade bike crossings. Includes bikeway maintenance.
</t>
        </r>
        <r>
          <rPr>
            <b/>
            <sz val="9"/>
            <color indexed="81"/>
            <rFont val="Tahoma"/>
            <family val="2"/>
          </rPr>
          <t>Bridges and Tunnels:</t>
        </r>
        <r>
          <rPr>
            <sz val="9"/>
            <color indexed="81"/>
            <rFont val="Tahoma"/>
            <family val="2"/>
          </rPr>
          <t xml:space="preserve"> Bicycle-pedestrian crossings above or below grade.
</t>
        </r>
        <r>
          <rPr>
            <b/>
            <sz val="9"/>
            <color indexed="81"/>
            <rFont val="Tahoma"/>
            <family val="2"/>
          </rPr>
          <t xml:space="preserve">Education and Promotion: </t>
        </r>
        <r>
          <rPr>
            <sz val="9"/>
            <color indexed="81"/>
            <rFont val="Tahoma"/>
            <family val="2"/>
          </rPr>
          <t xml:space="preserve">Marketing, education, information, outreach, promotional campaigns, and programs.
</t>
        </r>
        <r>
          <rPr>
            <b/>
            <sz val="9"/>
            <color indexed="81"/>
            <rFont val="Tahoma"/>
            <family val="2"/>
          </rPr>
          <t>Master Plan:</t>
        </r>
        <r>
          <rPr>
            <sz val="9"/>
            <color indexed="81"/>
            <rFont val="Tahoma"/>
            <family val="2"/>
          </rPr>
          <t xml:space="preserve"> Bicycle and/or pedestrian master plan development.
</t>
        </r>
        <r>
          <rPr>
            <b/>
            <sz val="9"/>
            <color indexed="81"/>
            <rFont val="Tahoma"/>
            <family val="2"/>
          </rPr>
          <t xml:space="preserve">Multiuse Paths (Class I): </t>
        </r>
        <r>
          <rPr>
            <sz val="9"/>
            <color indexed="81"/>
            <rFont val="Tahoma"/>
            <family val="2"/>
          </rPr>
          <t xml:space="preserve">Pathways (Class I) for bicyclists, pedestrians, and other non-motorized modes. Includes maintenance of multiuse paths.
</t>
        </r>
        <r>
          <rPr>
            <b/>
            <sz val="9"/>
            <color indexed="81"/>
            <rFont val="Tahoma"/>
            <family val="2"/>
          </rPr>
          <t>Pedestrian Crossing Improvements:</t>
        </r>
        <r>
          <rPr>
            <sz val="9"/>
            <color indexed="81"/>
            <rFont val="Tahoma"/>
            <family val="2"/>
          </rPr>
          <t xml:space="preserve"> At-grade pedestrian crossing improvements such as crosswalks, roadway/geometric changes, or reconfiguration specifically benefiting pedestrians.
</t>
        </r>
        <r>
          <rPr>
            <b/>
            <sz val="9"/>
            <color indexed="81"/>
            <rFont val="Tahoma"/>
            <family val="2"/>
          </rPr>
          <t>Safety Improvements:</t>
        </r>
        <r>
          <rPr>
            <sz val="9"/>
            <color indexed="81"/>
            <rFont val="Tahoma"/>
            <family val="2"/>
          </rPr>
          <t xml:space="preserve"> Infrastructure improvements for bicyclists and pedestrians not covered by other project types on the list.
</t>
        </r>
        <r>
          <rPr>
            <b/>
            <sz val="9"/>
            <color indexed="81"/>
            <rFont val="Tahoma"/>
            <family val="2"/>
          </rPr>
          <t>Sidewalks and Ramps:</t>
        </r>
        <r>
          <rPr>
            <sz val="9"/>
            <color indexed="81"/>
            <rFont val="Tahoma"/>
            <family val="2"/>
          </rPr>
          <t xml:space="preserve"> New sidewalks, sidewalk maintenance, curb ramps, stairs/ramps for pedestrian and Americans with Disabilities Act access.
</t>
        </r>
        <r>
          <rPr>
            <b/>
            <sz val="9"/>
            <color indexed="81"/>
            <rFont val="Tahoma"/>
            <family val="2"/>
          </rPr>
          <t>Signage:</t>
        </r>
        <r>
          <rPr>
            <sz val="9"/>
            <color indexed="81"/>
            <rFont val="Tahoma"/>
            <family val="2"/>
          </rPr>
          <t xml:space="preserve"> Warning, regulatory, way finding, or informational signage. Includes signage maintenance.
</t>
        </r>
        <r>
          <rPr>
            <b/>
            <sz val="9"/>
            <color indexed="81"/>
            <rFont val="Tahoma"/>
            <family val="2"/>
          </rPr>
          <t xml:space="preserve">Signals: </t>
        </r>
        <r>
          <rPr>
            <sz val="9"/>
            <color indexed="81"/>
            <rFont val="Tahoma"/>
            <family val="2"/>
          </rPr>
          <t xml:space="preserve">New traffic signals or crossing signals for pedestrians and/or bicyclist, signal upgrades, countdown signals, audible signals, and video detection.
</t>
        </r>
        <r>
          <rPr>
            <b/>
            <sz val="9"/>
            <color indexed="81"/>
            <rFont val="Tahoma"/>
            <family val="2"/>
          </rPr>
          <t>Staffing:</t>
        </r>
        <r>
          <rPr>
            <sz val="9"/>
            <color indexed="81"/>
            <rFont val="Tahoma"/>
            <family val="2"/>
          </rPr>
          <t xml:space="preserve"> Salary and benefits for staff to support projects, programs, or services.
</t>
        </r>
        <r>
          <rPr>
            <b/>
            <sz val="9"/>
            <color indexed="81"/>
            <rFont val="Tahoma"/>
            <family val="2"/>
          </rPr>
          <t>Streetscape / Complete Streets:</t>
        </r>
        <r>
          <rPr>
            <sz val="9"/>
            <color indexed="81"/>
            <rFont val="Tahoma"/>
            <family val="2"/>
          </rPr>
          <t xml:space="preserve"> Improvements that are part of a complete streets or streetscaping improvement project. Describe project in the Project Description and specific 
accomplished improvements in the deliverables section.
</t>
        </r>
        <r>
          <rPr>
            <b/>
            <sz val="9"/>
            <color indexed="81"/>
            <rFont val="Tahoma"/>
            <family val="2"/>
          </rPr>
          <t xml:space="preserve">Traffic Calming: </t>
        </r>
        <r>
          <rPr>
            <sz val="9"/>
            <color indexed="81"/>
            <rFont val="Tahoma"/>
            <family val="2"/>
          </rPr>
          <t xml:space="preserve">Infrastructure primarily aimed at slowing down motor vehicle traffic.
</t>
        </r>
        <r>
          <rPr>
            <b/>
            <sz val="9"/>
            <color indexed="81"/>
            <rFont val="Tahoma"/>
            <family val="2"/>
          </rPr>
          <t>Other</t>
        </r>
        <r>
          <rPr>
            <sz val="9"/>
            <color indexed="81"/>
            <rFont val="Tahoma"/>
            <family val="2"/>
          </rPr>
          <t xml:space="preserve">: Use if none of the Project Types apply or for projects that consist of multiple types of improvements. </t>
        </r>
      </text>
    </comment>
    <comment ref="E6" authorId="1" shapeId="0" xr:uid="{00000000-0006-0000-0300-000004000000}">
      <text>
        <r>
          <rPr>
            <b/>
            <sz val="9"/>
            <color indexed="81"/>
            <rFont val="Tahoma"/>
            <family val="2"/>
          </rPr>
          <t>Capital or Administrative Expenditures:</t>
        </r>
        <r>
          <rPr>
            <sz val="9"/>
            <color indexed="81"/>
            <rFont val="Tahoma"/>
            <family val="2"/>
          </rPr>
          <t xml:space="preserve">
Capital expenditures are specific costs towards design, row, con and capital support). 
Administrative expenditures are staffing costs associated with program outreach, administrative support, and other costs not directly tied to a project.  </t>
        </r>
      </text>
    </comment>
    <comment ref="I6" authorId="0" shapeId="0" xr:uid="{00000000-0006-0000-0300-000005000000}">
      <text>
        <r>
          <rPr>
            <b/>
            <sz val="9"/>
            <color indexed="81"/>
            <rFont val="Tahoma"/>
            <family val="2"/>
          </rPr>
          <t xml:space="preserve">Units for Quantity:
</t>
        </r>
        <r>
          <rPr>
            <sz val="9"/>
            <color indexed="81"/>
            <rFont val="Tahoma"/>
            <family val="2"/>
          </rPr>
          <t xml:space="preserve">Select from the drop-down menu and add any details about the unit or quantity.
</t>
        </r>
        <r>
          <rPr>
            <b/>
            <sz val="9"/>
            <color indexed="81"/>
            <rFont val="Tahoma"/>
            <family val="2"/>
          </rPr>
          <t>Bike Parking Spaces</t>
        </r>
        <r>
          <rPr>
            <sz val="9"/>
            <color indexed="81"/>
            <rFont val="Tahoma"/>
            <family val="2"/>
          </rPr>
          <t xml:space="preserve">: Number of bike parking spaces created. Indicate Number of racks or lockers installed in Column J. 
</t>
        </r>
        <r>
          <rPr>
            <b/>
            <sz val="9"/>
            <color indexed="81"/>
            <rFont val="Tahoma"/>
            <family val="2"/>
          </rPr>
          <t xml:space="preserve">Lane Miles: </t>
        </r>
        <r>
          <rPr>
            <sz val="9"/>
            <color indexed="81"/>
            <rFont val="Tahoma"/>
            <family val="2"/>
          </rPr>
          <t xml:space="preserve">Measurement to describe length of roadway, street improvements, and bicycle facilities. 
</t>
        </r>
        <r>
          <rPr>
            <b/>
            <sz val="9"/>
            <color indexed="81"/>
            <rFont val="Tahoma"/>
            <family val="2"/>
          </rPr>
          <t>Linear Feet:</t>
        </r>
        <r>
          <rPr>
            <sz val="9"/>
            <color indexed="81"/>
            <rFont val="Tahoma"/>
            <family val="2"/>
          </rPr>
          <t xml:space="preserve"> Measurement to describe sidewalk and pedestrian facilities improvement lengths.
</t>
        </r>
        <r>
          <rPr>
            <b/>
            <sz val="9"/>
            <color indexed="81"/>
            <rFont val="Tahoma"/>
            <family val="2"/>
          </rPr>
          <t xml:space="preserve">
Square Feet:</t>
        </r>
        <r>
          <rPr>
            <sz val="9"/>
            <color indexed="81"/>
            <rFont val="Tahoma"/>
            <family val="2"/>
          </rPr>
          <t xml:space="preserve"> Measurement to describe building, floor plan specifications, landscaping,  etc.</t>
        </r>
      </text>
    </comment>
    <comment ref="K6" authorId="1" shapeId="0" xr:uid="{FF192F39-5DA8-4CDE-B9A7-A0DFF0E26952}">
      <text>
        <r>
          <rPr>
            <b/>
            <sz val="9"/>
            <color indexed="81"/>
            <rFont val="Tahoma"/>
            <family val="2"/>
          </rPr>
          <t xml:space="preserve">Equity Priority Community
</t>
        </r>
        <r>
          <rPr>
            <sz val="9"/>
            <color indexed="81"/>
            <rFont val="Tahoma"/>
            <family val="2"/>
          </rPr>
          <t>Degree that a project is located within Equity Priority Communities (EPC)  as defined by MTC. Refer to Map:
https://opendata.mtc.ca.gov/datasets/equity-priority-communities-plan-bay-area-2050/explore?filters=eyJlcGNfMjA1MCI6WzAsMV19&amp;location=37.771498%2C-122.176037%2C12.00&amp;style=epc_class 
1. Direct (within a EPC)
2. Proximate (within 1-Mile
3. None. Not in a EPC.</t>
        </r>
      </text>
    </comment>
    <comment ref="L6" authorId="1" shapeId="0" xr:uid="{755AF1D5-D7A4-4125-960F-47EBEF9EA1F7}">
      <text>
        <r>
          <rPr>
            <b/>
            <sz val="9"/>
            <color indexed="81"/>
            <rFont val="Tahoma"/>
            <family val="2"/>
          </rPr>
          <t xml:space="preserve">High Injury Network (HIN)
</t>
        </r>
        <r>
          <rPr>
            <sz val="9"/>
            <color indexed="81"/>
            <rFont val="Tahoma"/>
            <family val="2"/>
          </rPr>
          <t xml:space="preserve">Degree that a project is located on Active Transportation Plan High Injury Network
1. Direct (within a HIN)
2. Proximate (within .5-Mile)
3. None. Not in a HIN.
Refer to the Bike/Ped HIN Maps
https://www.alamedactc.org/wp-content/uploads/2020/12/CATP_BikeHIN_Maps.pdf 
https://www.alamedactc.org/wp-content/uploads/2020/12/CATP_PedHIN_Maps.pdf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Tamara Halbritter</author>
    <author>John Nguyen</author>
  </authors>
  <commentList>
    <comment ref="C6" authorId="0" shapeId="0" xr:uid="{00000000-0006-0000-0500-000002000000}">
      <text>
        <r>
          <rPr>
            <b/>
            <sz val="9"/>
            <color indexed="81"/>
            <rFont val="Tahoma"/>
            <family val="2"/>
          </rPr>
          <t>Project Phase:</t>
        </r>
        <r>
          <rPr>
            <sz val="9"/>
            <color indexed="81"/>
            <rFont val="Tahoma"/>
            <family val="2"/>
          </rPr>
          <t xml:space="preserve">
</t>
        </r>
        <r>
          <rPr>
            <b/>
            <sz val="9"/>
            <color indexed="81"/>
            <rFont val="Tahoma"/>
            <family val="2"/>
          </rPr>
          <t xml:space="preserve">
Scoping, Feasibility, Planning: </t>
        </r>
        <r>
          <rPr>
            <sz val="9"/>
            <color indexed="81"/>
            <rFont val="Tahoma"/>
            <family val="2"/>
          </rPr>
          <t>Early capital project phases, such as project scoping, feasibility studies, and planning.</t>
        </r>
        <r>
          <rPr>
            <b/>
            <sz val="9"/>
            <color indexed="81"/>
            <rFont val="Tahoma"/>
            <family val="2"/>
          </rPr>
          <t xml:space="preserve">
Environmental: </t>
        </r>
        <r>
          <rPr>
            <sz val="9"/>
            <color indexed="81"/>
            <rFont val="Tahoma"/>
            <family val="2"/>
          </rPr>
          <t xml:space="preserve">Preparation of environmental documents, such as those related to the California Environmental Quality Act (CEQA) or the National Environmental Policy Act (NEPA).
Right-of-Way: Preparing documentation needed to secure or dispose of property rights for project.
Plans, Specifications and Engineering (PS&amp;E):  Development of the preliminary engineering and engineering estimates. </t>
        </r>
        <r>
          <rPr>
            <b/>
            <sz val="9"/>
            <color indexed="81"/>
            <rFont val="Tahoma"/>
            <family val="2"/>
          </rPr>
          <t xml:space="preserve">
Construction: </t>
        </r>
        <r>
          <rPr>
            <sz val="9"/>
            <color indexed="81"/>
            <rFont val="Tahoma"/>
            <family val="2"/>
          </rPr>
          <t>Construction for a capital project.</t>
        </r>
        <r>
          <rPr>
            <b/>
            <sz val="9"/>
            <color indexed="81"/>
            <rFont val="Tahoma"/>
            <family val="2"/>
          </rPr>
          <t xml:space="preserve">
Maintenance: </t>
        </r>
        <r>
          <rPr>
            <sz val="9"/>
            <color indexed="81"/>
            <rFont val="Tahoma"/>
            <family val="2"/>
          </rPr>
          <t>Maintenance, repairs, renovation, or upgrade of existing facility or infrastructure.</t>
        </r>
        <r>
          <rPr>
            <b/>
            <sz val="9"/>
            <color indexed="81"/>
            <rFont val="Tahoma"/>
            <family val="2"/>
          </rPr>
          <t xml:space="preserve">
Operations: </t>
        </r>
        <r>
          <rPr>
            <sz val="9"/>
            <color indexed="81"/>
            <rFont val="Tahoma"/>
            <family val="2"/>
          </rPr>
          <t>Operations such as transit, which may include routine maintenance and procurement, or lease of vehicles/equipment; intelligent transportation systems; or corridor system management.
Project Completion/Closeout: Inspection/project acceptance, final invoicing, final reporting, and processes for closing out project.</t>
        </r>
        <r>
          <rPr>
            <b/>
            <sz val="9"/>
            <color indexed="81"/>
            <rFont val="Tahoma"/>
            <family val="2"/>
          </rPr>
          <t xml:space="preserve">
Other: </t>
        </r>
        <r>
          <rPr>
            <sz val="9"/>
            <color indexed="81"/>
            <rFont val="Tahoma"/>
            <family val="2"/>
          </rPr>
          <t>Use if none of the above apply.</t>
        </r>
      </text>
    </comment>
    <comment ref="D6" authorId="0" shapeId="0" xr:uid="{00000000-0006-0000-0500-000003000000}">
      <text>
        <r>
          <rPr>
            <b/>
            <sz val="9"/>
            <color indexed="81"/>
            <rFont val="Tahoma"/>
            <family val="2"/>
          </rPr>
          <t>Project Type:</t>
        </r>
        <r>
          <rPr>
            <sz val="9"/>
            <color indexed="81"/>
            <rFont val="Tahoma"/>
            <family val="2"/>
          </rPr>
          <t xml:space="preserve">
</t>
        </r>
        <r>
          <rPr>
            <b/>
            <sz val="9"/>
            <color indexed="81"/>
            <rFont val="Tahoma"/>
            <family val="2"/>
          </rPr>
          <t xml:space="preserve">Bike Parking: </t>
        </r>
        <r>
          <rPr>
            <sz val="9"/>
            <color indexed="81"/>
            <rFont val="Tahoma"/>
            <family val="2"/>
          </rPr>
          <t xml:space="preserve">Bike racks and lockers, bike shelters, attended bike parking facilities, and bike parking infrastructure.
</t>
        </r>
        <r>
          <rPr>
            <b/>
            <sz val="9"/>
            <color indexed="81"/>
            <rFont val="Tahoma"/>
            <family val="2"/>
          </rPr>
          <t>Bikeways (non-Class I):</t>
        </r>
        <r>
          <rPr>
            <sz val="9"/>
            <color indexed="81"/>
            <rFont val="Tahoma"/>
            <family val="2"/>
          </rPr>
          <t xml:space="preserve"> Bike lanes (Class II), bike boulevards, side paths, bike routes (Class III), at-grade bike crossings. Includes bikeway maintenance.
</t>
        </r>
        <r>
          <rPr>
            <b/>
            <sz val="9"/>
            <color indexed="81"/>
            <rFont val="Tahoma"/>
            <family val="2"/>
          </rPr>
          <t>Bridges and Tunnels:</t>
        </r>
        <r>
          <rPr>
            <sz val="9"/>
            <color indexed="81"/>
            <rFont val="Tahoma"/>
            <family val="2"/>
          </rPr>
          <t xml:space="preserve"> Bicycle-pedestrian crossings above or below grade.
</t>
        </r>
        <r>
          <rPr>
            <b/>
            <sz val="9"/>
            <color indexed="81"/>
            <rFont val="Tahoma"/>
            <family val="2"/>
          </rPr>
          <t xml:space="preserve">Education and Promotion: </t>
        </r>
        <r>
          <rPr>
            <sz val="9"/>
            <color indexed="81"/>
            <rFont val="Tahoma"/>
            <family val="2"/>
          </rPr>
          <t xml:space="preserve">Marketing, education, information, outreach, promotional campaigns, and programs.
</t>
        </r>
        <r>
          <rPr>
            <b/>
            <sz val="9"/>
            <color indexed="81"/>
            <rFont val="Tahoma"/>
            <family val="2"/>
          </rPr>
          <t>Master Plan:</t>
        </r>
        <r>
          <rPr>
            <sz val="9"/>
            <color indexed="81"/>
            <rFont val="Tahoma"/>
            <family val="2"/>
          </rPr>
          <t xml:space="preserve"> Bicycle and/or pedestrian master plan development.
</t>
        </r>
        <r>
          <rPr>
            <b/>
            <sz val="9"/>
            <color indexed="81"/>
            <rFont val="Tahoma"/>
            <family val="2"/>
          </rPr>
          <t xml:space="preserve">Multiuse Paths (Class I): </t>
        </r>
        <r>
          <rPr>
            <sz val="9"/>
            <color indexed="81"/>
            <rFont val="Tahoma"/>
            <family val="2"/>
          </rPr>
          <t xml:space="preserve">Pathways (Class I) for bicyclists, pedestrians, and other non-motorized modes. Includes maintenance of multiuse paths.
</t>
        </r>
        <r>
          <rPr>
            <b/>
            <sz val="9"/>
            <color indexed="81"/>
            <rFont val="Tahoma"/>
            <family val="2"/>
          </rPr>
          <t>Pedestrian Crossing Improvements:</t>
        </r>
        <r>
          <rPr>
            <sz val="9"/>
            <color indexed="81"/>
            <rFont val="Tahoma"/>
            <family val="2"/>
          </rPr>
          <t xml:space="preserve"> At-grade pedestrian crossing improvements such as crosswalks, roadway/geometric changes, or reconfiguration specifically benefiting pedestrians.
</t>
        </r>
        <r>
          <rPr>
            <b/>
            <sz val="9"/>
            <color indexed="81"/>
            <rFont val="Tahoma"/>
            <family val="2"/>
          </rPr>
          <t>Safety Improvements:</t>
        </r>
        <r>
          <rPr>
            <sz val="9"/>
            <color indexed="81"/>
            <rFont val="Tahoma"/>
            <family val="2"/>
          </rPr>
          <t xml:space="preserve"> Infrastructure improvements for bicyclists and pedestrians not covered by other project types on the list.
</t>
        </r>
        <r>
          <rPr>
            <b/>
            <sz val="9"/>
            <color indexed="81"/>
            <rFont val="Tahoma"/>
            <family val="2"/>
          </rPr>
          <t>Sidewalks and Ramps:</t>
        </r>
        <r>
          <rPr>
            <sz val="9"/>
            <color indexed="81"/>
            <rFont val="Tahoma"/>
            <family val="2"/>
          </rPr>
          <t xml:space="preserve"> New sidewalks, sidewalk maintenance, curb ramps, stairs/ramps for pedestrian and Americans with Disabilities Act access.
</t>
        </r>
        <r>
          <rPr>
            <b/>
            <sz val="9"/>
            <color indexed="81"/>
            <rFont val="Tahoma"/>
            <family val="2"/>
          </rPr>
          <t>Signage:</t>
        </r>
        <r>
          <rPr>
            <sz val="9"/>
            <color indexed="81"/>
            <rFont val="Tahoma"/>
            <family val="2"/>
          </rPr>
          <t xml:space="preserve"> Warning, regulatory, way finding, or informational signage. Includes signage maintenance.
</t>
        </r>
        <r>
          <rPr>
            <b/>
            <sz val="9"/>
            <color indexed="81"/>
            <rFont val="Tahoma"/>
            <family val="2"/>
          </rPr>
          <t xml:space="preserve">Signals: </t>
        </r>
        <r>
          <rPr>
            <sz val="9"/>
            <color indexed="81"/>
            <rFont val="Tahoma"/>
            <family val="2"/>
          </rPr>
          <t xml:space="preserve">New traffic signals or crossing signals for pedestrians and/or bicyclist, signal upgrades, countdown signals, audible signals, and video detection.
</t>
        </r>
        <r>
          <rPr>
            <b/>
            <sz val="9"/>
            <color indexed="81"/>
            <rFont val="Tahoma"/>
            <family val="2"/>
          </rPr>
          <t>Staffing:</t>
        </r>
        <r>
          <rPr>
            <sz val="9"/>
            <color indexed="81"/>
            <rFont val="Tahoma"/>
            <family val="2"/>
          </rPr>
          <t xml:space="preserve"> Salary and benefits for staff to support projects, programs, or services.
</t>
        </r>
        <r>
          <rPr>
            <b/>
            <sz val="9"/>
            <color indexed="81"/>
            <rFont val="Tahoma"/>
            <family val="2"/>
          </rPr>
          <t>Streetscape / Complete Streets:</t>
        </r>
        <r>
          <rPr>
            <sz val="9"/>
            <color indexed="81"/>
            <rFont val="Tahoma"/>
            <family val="2"/>
          </rPr>
          <t xml:space="preserve"> Improvements that are part of a complete streets or streetscaping improvement project. Describe project in the Project Description and specific 
accomplished improvements in the deliverables section.
</t>
        </r>
        <r>
          <rPr>
            <b/>
            <sz val="9"/>
            <color indexed="81"/>
            <rFont val="Tahoma"/>
            <family val="2"/>
          </rPr>
          <t xml:space="preserve">Traffic Calming: </t>
        </r>
        <r>
          <rPr>
            <sz val="9"/>
            <color indexed="81"/>
            <rFont val="Tahoma"/>
            <family val="2"/>
          </rPr>
          <t xml:space="preserve">Infrastructure primarily aimed at slowing down motor vehicle traffic.
</t>
        </r>
        <r>
          <rPr>
            <b/>
            <sz val="9"/>
            <color indexed="81"/>
            <rFont val="Tahoma"/>
            <family val="2"/>
          </rPr>
          <t>Other</t>
        </r>
        <r>
          <rPr>
            <sz val="9"/>
            <color indexed="81"/>
            <rFont val="Tahoma"/>
            <family val="2"/>
          </rPr>
          <t xml:space="preserve">: Use if none of the Project Types apply or for projects that consist of multiple types of improvements. </t>
        </r>
      </text>
    </comment>
    <comment ref="E6" authorId="1" shapeId="0" xr:uid="{00000000-0006-0000-0500-000004000000}">
      <text>
        <r>
          <rPr>
            <b/>
            <sz val="9"/>
            <color indexed="81"/>
            <rFont val="Tahoma"/>
            <family val="2"/>
          </rPr>
          <t>Capital or Administrative Expenditures:</t>
        </r>
        <r>
          <rPr>
            <sz val="9"/>
            <color indexed="81"/>
            <rFont val="Tahoma"/>
            <family val="2"/>
          </rPr>
          <t xml:space="preserve">
Capital expenditures are specific costs towards design, row, con and capital support). 
Administrative expenditures are staffing costs associated with program outreach, administrative support, and other costs not directly tied to a project.  </t>
        </r>
      </text>
    </comment>
    <comment ref="I6" authorId="0" shapeId="0" xr:uid="{00000000-0006-0000-0500-000005000000}">
      <text>
        <r>
          <rPr>
            <b/>
            <sz val="9"/>
            <color indexed="81"/>
            <rFont val="Tahoma"/>
            <family val="2"/>
          </rPr>
          <t xml:space="preserve">Units for Quantity:
</t>
        </r>
        <r>
          <rPr>
            <sz val="9"/>
            <color indexed="81"/>
            <rFont val="Tahoma"/>
            <family val="2"/>
          </rPr>
          <t xml:space="preserve">Select from the drop-down menu and add any details about the unit or quantity.
</t>
        </r>
        <r>
          <rPr>
            <b/>
            <sz val="9"/>
            <color indexed="81"/>
            <rFont val="Tahoma"/>
            <family val="2"/>
          </rPr>
          <t>Bike Parking Spaces</t>
        </r>
        <r>
          <rPr>
            <sz val="9"/>
            <color indexed="81"/>
            <rFont val="Tahoma"/>
            <family val="2"/>
          </rPr>
          <t xml:space="preserve">: Number of bike parking spaces created. Indicate Number of racks or lockers installed in Column J. 
</t>
        </r>
        <r>
          <rPr>
            <b/>
            <sz val="9"/>
            <color indexed="81"/>
            <rFont val="Tahoma"/>
            <family val="2"/>
          </rPr>
          <t xml:space="preserve">Lane Miles: </t>
        </r>
        <r>
          <rPr>
            <sz val="9"/>
            <color indexed="81"/>
            <rFont val="Tahoma"/>
            <family val="2"/>
          </rPr>
          <t xml:space="preserve">Measurement to describe length of roadway, street improvements, and bicycle facilities. 
</t>
        </r>
        <r>
          <rPr>
            <b/>
            <sz val="9"/>
            <color indexed="81"/>
            <rFont val="Tahoma"/>
            <family val="2"/>
          </rPr>
          <t>Linear Feet:</t>
        </r>
        <r>
          <rPr>
            <sz val="9"/>
            <color indexed="81"/>
            <rFont val="Tahoma"/>
            <family val="2"/>
          </rPr>
          <t xml:space="preserve"> Measurement to describe sidewalk and pedestrian facilities improvement lengths.
</t>
        </r>
        <r>
          <rPr>
            <b/>
            <sz val="9"/>
            <color indexed="81"/>
            <rFont val="Tahoma"/>
            <family val="2"/>
          </rPr>
          <t xml:space="preserve">
Square Feet:</t>
        </r>
        <r>
          <rPr>
            <sz val="9"/>
            <color indexed="81"/>
            <rFont val="Tahoma"/>
            <family val="2"/>
          </rPr>
          <t xml:space="preserve"> Measurement to describe building, floor plan specifications, landscaping,  etc.</t>
        </r>
      </text>
    </comment>
    <comment ref="K6" authorId="1" shapeId="0" xr:uid="{7C6D33F5-F526-4628-98A0-21303F9BA568}">
      <text>
        <r>
          <rPr>
            <b/>
            <sz val="9"/>
            <color indexed="81"/>
            <rFont val="Tahoma"/>
            <family val="2"/>
          </rPr>
          <t xml:space="preserve">Equity Priority Community
</t>
        </r>
        <r>
          <rPr>
            <sz val="9"/>
            <color indexed="81"/>
            <rFont val="Tahoma"/>
            <family val="2"/>
          </rPr>
          <t>Degree that a project is located within Equity Priority Communities (EPC)  as defined by MTC. Refer to Map:
https://opendata.mtc.ca.gov/datasets/equity-priority-communities-plan-bay-area-2050/explore?filters=eyJlcGNfMjA1MCI6WzAsMV19&amp;location=37.771498%2C-122.176037%2C12.00&amp;style=epc_class 
1. Direct (within a EPC)
2. Proximate (within 1-Mile
3. None. Not in a EPC.</t>
        </r>
      </text>
    </comment>
    <comment ref="L6" authorId="1" shapeId="0" xr:uid="{15A8E98D-AF66-4D0A-9724-EBD0B46E9616}">
      <text>
        <r>
          <rPr>
            <b/>
            <sz val="9"/>
            <color indexed="81"/>
            <rFont val="Tahoma"/>
            <family val="2"/>
          </rPr>
          <t xml:space="preserve">High Injury Network (HIN)
</t>
        </r>
        <r>
          <rPr>
            <sz val="9"/>
            <color indexed="81"/>
            <rFont val="Tahoma"/>
            <family val="2"/>
          </rPr>
          <t xml:space="preserve">Degree that a project is located on Active Transportation Plan High Injury Network
1. Direct (within a HIN)
2. Proximate (within .5-Mile)
3. None. Not in a HIN.
Refer to the Bike/Ped HIN Maps
https://www.alamedactc.org/wp-content/uploads/2020/12/CATP_BikeHIN_Maps.pdf 
https://www.alamedactc.org/wp-content/uploads/2020/12/CATP_PedHIN_Maps.pdf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Tamara Halbritter</author>
    <author>John Nguyen</author>
  </authors>
  <commentList>
    <comment ref="C6" authorId="0" shapeId="0" xr:uid="{00000000-0006-0000-0700-000001000000}">
      <text>
        <r>
          <rPr>
            <b/>
            <sz val="9"/>
            <color indexed="81"/>
            <rFont val="Tahoma"/>
            <family val="2"/>
          </rPr>
          <t>Project Phase:</t>
        </r>
        <r>
          <rPr>
            <sz val="9"/>
            <color indexed="81"/>
            <rFont val="Tahoma"/>
            <family val="2"/>
          </rPr>
          <t xml:space="preserve">
</t>
        </r>
        <r>
          <rPr>
            <b/>
            <sz val="9"/>
            <color indexed="81"/>
            <rFont val="Tahoma"/>
            <family val="2"/>
          </rPr>
          <t xml:space="preserve">
Scoping, Feasibility, Planning: </t>
        </r>
        <r>
          <rPr>
            <sz val="9"/>
            <color indexed="81"/>
            <rFont val="Tahoma"/>
            <family val="2"/>
          </rPr>
          <t>Early capital project phases, such as project scoping, feasibility studies, and planning.</t>
        </r>
        <r>
          <rPr>
            <b/>
            <sz val="9"/>
            <color indexed="81"/>
            <rFont val="Tahoma"/>
            <family val="2"/>
          </rPr>
          <t xml:space="preserve">
Environmental: </t>
        </r>
        <r>
          <rPr>
            <sz val="9"/>
            <color indexed="81"/>
            <rFont val="Tahoma"/>
            <family val="2"/>
          </rPr>
          <t xml:space="preserve">Preparation of environmental documents, such as those related to the California Environmental Quality Act (CEQA) or the National Environmental Policy Act (NEPA).
Right-of-Way: Preparing documentation needed to secure or dispose of property rights for project.
Plans, Specifications and Engineering (PS&amp;E):  Development of the preliminary engineering and engineering estimates. </t>
        </r>
        <r>
          <rPr>
            <b/>
            <sz val="9"/>
            <color indexed="81"/>
            <rFont val="Tahoma"/>
            <family val="2"/>
          </rPr>
          <t xml:space="preserve">
Construction: </t>
        </r>
        <r>
          <rPr>
            <sz val="9"/>
            <color indexed="81"/>
            <rFont val="Tahoma"/>
            <family val="2"/>
          </rPr>
          <t>Construction for a capital project.</t>
        </r>
        <r>
          <rPr>
            <b/>
            <sz val="9"/>
            <color indexed="81"/>
            <rFont val="Tahoma"/>
            <family val="2"/>
          </rPr>
          <t xml:space="preserve">
Maintenance: </t>
        </r>
        <r>
          <rPr>
            <sz val="9"/>
            <color indexed="81"/>
            <rFont val="Tahoma"/>
            <family val="2"/>
          </rPr>
          <t>Maintenance, repairs, renovation, or upgrade of existing facility or infrastructure.</t>
        </r>
        <r>
          <rPr>
            <b/>
            <sz val="9"/>
            <color indexed="81"/>
            <rFont val="Tahoma"/>
            <family val="2"/>
          </rPr>
          <t xml:space="preserve">
Operations: </t>
        </r>
        <r>
          <rPr>
            <sz val="9"/>
            <color indexed="81"/>
            <rFont val="Tahoma"/>
            <family val="2"/>
          </rPr>
          <t>Operations such as transit, which may include routine maintenance and procurement, or lease of vehicles/equipment; intelligent transportation systems; or corridor system management.
Project Completion/Closeout: Inspection/project acceptance, final invoicing, final reporting, and processes for closing out project.</t>
        </r>
        <r>
          <rPr>
            <b/>
            <sz val="9"/>
            <color indexed="81"/>
            <rFont val="Tahoma"/>
            <family val="2"/>
          </rPr>
          <t xml:space="preserve">
Other: </t>
        </r>
        <r>
          <rPr>
            <sz val="9"/>
            <color indexed="81"/>
            <rFont val="Tahoma"/>
            <family val="2"/>
          </rPr>
          <t>Use if none of the above apply.</t>
        </r>
      </text>
    </comment>
    <comment ref="H6" authorId="0" shapeId="0" xr:uid="{00000000-0006-0000-0700-000002000000}">
      <text>
        <r>
          <rPr>
            <b/>
            <sz val="9"/>
            <color indexed="81"/>
            <rFont val="Tahoma"/>
            <family val="2"/>
          </rPr>
          <t xml:space="preserve">Units for Quantity:
</t>
        </r>
        <r>
          <rPr>
            <sz val="9"/>
            <color indexed="81"/>
            <rFont val="Tahoma"/>
            <family val="2"/>
          </rPr>
          <t xml:space="preserve">Select from the drop-down menu and add any details about the unit or quantity.
</t>
        </r>
        <r>
          <rPr>
            <b/>
            <sz val="9"/>
            <color indexed="81"/>
            <rFont val="Tahoma"/>
            <family val="2"/>
          </rPr>
          <t>Bike Parking Spaces</t>
        </r>
        <r>
          <rPr>
            <sz val="9"/>
            <color indexed="81"/>
            <rFont val="Tahoma"/>
            <family val="2"/>
          </rPr>
          <t xml:space="preserve">: Number of bike parking spaces created. Indicate Number of racks or lockers installed in Column J. 
</t>
        </r>
        <r>
          <rPr>
            <b/>
            <sz val="9"/>
            <color indexed="81"/>
            <rFont val="Tahoma"/>
            <family val="2"/>
          </rPr>
          <t xml:space="preserve">Lane Miles: </t>
        </r>
        <r>
          <rPr>
            <sz val="9"/>
            <color indexed="81"/>
            <rFont val="Tahoma"/>
            <family val="2"/>
          </rPr>
          <t xml:space="preserve">Measurement to describe length of roadway, street improvements, and bicycle facilities. 
</t>
        </r>
        <r>
          <rPr>
            <b/>
            <sz val="9"/>
            <color indexed="81"/>
            <rFont val="Tahoma"/>
            <family val="2"/>
          </rPr>
          <t>Linear Feet:</t>
        </r>
        <r>
          <rPr>
            <sz val="9"/>
            <color indexed="81"/>
            <rFont val="Tahoma"/>
            <family val="2"/>
          </rPr>
          <t xml:space="preserve"> Measurement to describe sidewalk and pedestrian facilities improvement lengths.
</t>
        </r>
        <r>
          <rPr>
            <b/>
            <sz val="9"/>
            <color indexed="81"/>
            <rFont val="Tahoma"/>
            <family val="2"/>
          </rPr>
          <t xml:space="preserve">
Square Feet:</t>
        </r>
        <r>
          <rPr>
            <sz val="9"/>
            <color indexed="81"/>
            <rFont val="Tahoma"/>
            <family val="2"/>
          </rPr>
          <t xml:space="preserve"> Measurement to describe building, floor plan specifications, landscaping,  etc.</t>
        </r>
      </text>
    </comment>
    <comment ref="J6" authorId="1" shapeId="0" xr:uid="{405CB8F6-021B-47B2-B2D4-8284295014BC}">
      <text>
        <r>
          <rPr>
            <b/>
            <sz val="9"/>
            <color indexed="81"/>
            <rFont val="Tahoma"/>
            <family val="2"/>
          </rPr>
          <t xml:space="preserve">Equity Priority Community
</t>
        </r>
        <r>
          <rPr>
            <sz val="9"/>
            <color indexed="81"/>
            <rFont val="Tahoma"/>
            <family val="2"/>
          </rPr>
          <t>Degree that a project is located within Equity Priority Communities (EPC)  as defined by MTC. Refer to Map:
https://opendata.mtc.ca.gov/datasets/equity-priority-communities-plan-bay-area-2050/explore?filters=eyJlcGNfMjA1MCI6WzAsMV19&amp;location=37.771498%2C-122.176037%2C12.00&amp;style=epc_class 
1. Direct (within a EPC)
2. Proximate (within 1-Mile
3. None. Not in a EPC.</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Tamara Halbritter</author>
    <author>John Nguyen</author>
  </authors>
  <commentList>
    <comment ref="C6" authorId="0" shapeId="0" xr:uid="{00000000-0006-0000-0900-000001000000}">
      <text>
        <r>
          <rPr>
            <b/>
            <sz val="9"/>
            <color indexed="81"/>
            <rFont val="Tahoma"/>
            <family val="2"/>
          </rPr>
          <t>Project Phase:</t>
        </r>
        <r>
          <rPr>
            <sz val="9"/>
            <color indexed="81"/>
            <rFont val="Tahoma"/>
            <family val="2"/>
          </rPr>
          <t xml:space="preserve">
</t>
        </r>
        <r>
          <rPr>
            <b/>
            <sz val="9"/>
            <color indexed="81"/>
            <rFont val="Tahoma"/>
            <family val="2"/>
          </rPr>
          <t xml:space="preserve">
Scoping, Feasibility, Planning: </t>
        </r>
        <r>
          <rPr>
            <sz val="9"/>
            <color indexed="81"/>
            <rFont val="Tahoma"/>
            <family val="2"/>
          </rPr>
          <t>Early capital project phases, such as project scoping, feasibility studies, and planning.</t>
        </r>
        <r>
          <rPr>
            <b/>
            <sz val="9"/>
            <color indexed="81"/>
            <rFont val="Tahoma"/>
            <family val="2"/>
          </rPr>
          <t xml:space="preserve">
Environmental: </t>
        </r>
        <r>
          <rPr>
            <sz val="9"/>
            <color indexed="81"/>
            <rFont val="Tahoma"/>
            <family val="2"/>
          </rPr>
          <t xml:space="preserve">Preparation of environmental documents, such as those related to the California Environmental Quality Act (CEQA) or the National Environmental Policy Act (NEPA).
Right-of-Way: Preparing documentation needed to secure or dispose of property rights for project.
Plans, Specifications and Engineering (PS&amp;E):  Development of the preliminary engineering and engineering estimates. </t>
        </r>
        <r>
          <rPr>
            <b/>
            <sz val="9"/>
            <color indexed="81"/>
            <rFont val="Tahoma"/>
            <family val="2"/>
          </rPr>
          <t xml:space="preserve">
Construction: </t>
        </r>
        <r>
          <rPr>
            <sz val="9"/>
            <color indexed="81"/>
            <rFont val="Tahoma"/>
            <family val="2"/>
          </rPr>
          <t>Construction for a capital project.</t>
        </r>
        <r>
          <rPr>
            <b/>
            <sz val="9"/>
            <color indexed="81"/>
            <rFont val="Tahoma"/>
            <family val="2"/>
          </rPr>
          <t xml:space="preserve">
Maintenance: </t>
        </r>
        <r>
          <rPr>
            <sz val="9"/>
            <color indexed="81"/>
            <rFont val="Tahoma"/>
            <family val="2"/>
          </rPr>
          <t>Maintenance, repairs, renovation, or upgrade of existing facility or infrastructure.</t>
        </r>
        <r>
          <rPr>
            <b/>
            <sz val="9"/>
            <color indexed="81"/>
            <rFont val="Tahoma"/>
            <family val="2"/>
          </rPr>
          <t xml:space="preserve">
Operations: </t>
        </r>
        <r>
          <rPr>
            <sz val="9"/>
            <color indexed="81"/>
            <rFont val="Tahoma"/>
            <family val="2"/>
          </rPr>
          <t>Operations such as transit, which may include routine maintenance and procurement, or lease of vehicles/equipment; intelligent transportation systems; or corridor system management.
Project Completion/Closeout: Inspection/project acceptance, final invoicing, final reporting, and processes for closing out project.</t>
        </r>
        <r>
          <rPr>
            <b/>
            <sz val="9"/>
            <color indexed="81"/>
            <rFont val="Tahoma"/>
            <family val="2"/>
          </rPr>
          <t xml:space="preserve">
Other: </t>
        </r>
        <r>
          <rPr>
            <sz val="9"/>
            <color indexed="81"/>
            <rFont val="Tahoma"/>
            <family val="2"/>
          </rPr>
          <t>Use if none of the above apply.</t>
        </r>
      </text>
    </comment>
    <comment ref="D6" authorId="0" shapeId="0" xr:uid="{00000000-0006-0000-0900-000002000000}">
      <text>
        <r>
          <rPr>
            <b/>
            <sz val="9"/>
            <color indexed="81"/>
            <rFont val="Tahoma"/>
            <family val="2"/>
          </rPr>
          <t>Project Type:</t>
        </r>
        <r>
          <rPr>
            <sz val="9"/>
            <color indexed="81"/>
            <rFont val="Tahoma"/>
            <family val="2"/>
          </rPr>
          <t xml:space="preserve">
</t>
        </r>
        <r>
          <rPr>
            <b/>
            <sz val="9"/>
            <color indexed="81"/>
            <rFont val="Tahoma"/>
            <family val="2"/>
          </rPr>
          <t xml:space="preserve">ADA-mandated Services: </t>
        </r>
        <r>
          <rPr>
            <sz val="9"/>
            <color indexed="81"/>
            <rFont val="Tahoma"/>
            <family val="2"/>
          </rPr>
          <t xml:space="preserve">Includes mandated public transportation service for people unable to independently use the fixed route bus service. </t>
        </r>
        <r>
          <rPr>
            <b/>
            <sz val="9"/>
            <color indexed="81"/>
            <rFont val="Tahoma"/>
            <family val="2"/>
          </rPr>
          <t xml:space="preserve">
Capital Purchase: </t>
        </r>
        <r>
          <rPr>
            <sz val="9"/>
            <color indexed="81"/>
            <rFont val="Tahoma"/>
            <family val="2"/>
          </rPr>
          <t>Expenditure or purchase of equipment, vehicles, or facilities.</t>
        </r>
        <r>
          <rPr>
            <b/>
            <sz val="9"/>
            <color indexed="81"/>
            <rFont val="Tahoma"/>
            <family val="2"/>
          </rPr>
          <t xml:space="preserve">
City-based Door-to-Door: </t>
        </r>
        <r>
          <rPr>
            <sz val="9"/>
            <color indexed="81"/>
            <rFont val="Tahoma"/>
            <family val="2"/>
          </rPr>
          <t xml:space="preserve">Pre-scheduled, accessible, door-to-door service provided by the city. Provides similar level of service to mandated ADA services; designed to fill gaps not met by ADA-mandated providers and/or relieve ADA-mandated providers of some trips. </t>
        </r>
        <r>
          <rPr>
            <b/>
            <sz val="9"/>
            <color indexed="81"/>
            <rFont val="Tahoma"/>
            <family val="2"/>
          </rPr>
          <t xml:space="preserve">
Customer Service and Outreach: </t>
        </r>
        <r>
          <rPr>
            <sz val="9"/>
            <color indexed="81"/>
            <rFont val="Tahoma"/>
            <family val="2"/>
          </rPr>
          <t>Staffing and benefits for customer service as well as costs associated with marketing, education, outreach, and promotional campaigns and programs.</t>
        </r>
        <r>
          <rPr>
            <b/>
            <sz val="9"/>
            <color indexed="81"/>
            <rFont val="Tahoma"/>
            <family val="2"/>
          </rPr>
          <t xml:space="preserve">
Group Trips: </t>
        </r>
        <r>
          <rPr>
            <sz val="9"/>
            <color indexed="81"/>
            <rFont val="Tahoma"/>
            <family val="2"/>
          </rPr>
          <t>One-way passenger trips considered group trips. Includes vehicle operation and contracts. See Individual Demand-response Trips.
Management/Overhead/Staffing: Staffing and benefits to manage programs, projects, and services.</t>
        </r>
        <r>
          <rPr>
            <b/>
            <sz val="9"/>
            <color indexed="81"/>
            <rFont val="Tahoma"/>
            <family val="2"/>
          </rPr>
          <t xml:space="preserve">
Meal Delivery: </t>
        </r>
        <r>
          <rPr>
            <sz val="9"/>
            <color indexed="81"/>
            <rFont val="Tahoma"/>
            <family val="2"/>
          </rPr>
          <t>Costs associated with vehicle operation, scheduling, dispatching, vehicle maintenance, and supervision for the purpose of delivering meals, whether provided in-house, through contracts, via taxicab, or by grantees.</t>
        </r>
        <r>
          <rPr>
            <b/>
            <sz val="9"/>
            <color indexed="81"/>
            <rFont val="Tahoma"/>
            <family val="2"/>
          </rPr>
          <t xml:space="preserve">
Mobility Management/Travel Training: </t>
        </r>
        <r>
          <rPr>
            <sz val="9"/>
            <color indexed="81"/>
            <rFont val="Tahoma"/>
            <family val="2"/>
          </rPr>
          <t>Covers a wide range of activities, such as travel training, trip planning, and brokerage. Does not include provision of trips. This is considered "non-trip provision".</t>
        </r>
        <r>
          <rPr>
            <b/>
            <sz val="9"/>
            <color indexed="81"/>
            <rFont val="Tahoma"/>
            <family val="2"/>
          </rPr>
          <t xml:space="preserve">
Same Day/Taxi Program:</t>
        </r>
        <r>
          <rPr>
            <sz val="9"/>
            <color indexed="81"/>
            <rFont val="Tahoma"/>
            <family val="2"/>
          </rPr>
          <t xml:space="preserve"> Provides a same day, curb-to-curb service intended for situations when consumers cannot make their trip on a pre-scheduled basis; allows eligible consumers to use taxis at a reduced fare. </t>
        </r>
        <r>
          <rPr>
            <b/>
            <sz val="9"/>
            <color indexed="81"/>
            <rFont val="Tahoma"/>
            <family val="2"/>
          </rPr>
          <t xml:space="preserve">
Scholarship/Subsidized Fare Program: </t>
        </r>
        <r>
          <rPr>
            <sz val="9"/>
            <color indexed="81"/>
            <rFont val="Tahoma"/>
            <family val="2"/>
          </rPr>
          <t xml:space="preserve">Program to subsidize any services for customers who are low-income and can demonstrate finance need. 
Shuttle or Fixed-route Trips: Shuttle or fixed-route bus service, for example. Includes vehicle operation and contracts. </t>
        </r>
        <r>
          <rPr>
            <b/>
            <sz val="9"/>
            <color indexed="81"/>
            <rFont val="Tahoma"/>
            <family val="2"/>
          </rPr>
          <t xml:space="preserve">
Volunteer Driver Program: </t>
        </r>
        <r>
          <rPr>
            <sz val="9"/>
            <color indexed="81"/>
            <rFont val="Tahoma"/>
            <family val="2"/>
          </rPr>
          <t xml:space="preserve">Pre-scheduled, door-through-door services that are generally not accessible; rely on volunteers to drive eligible consumers for critical trip needs, such as medical trips.  May also have an escort component. 
</t>
        </r>
        <r>
          <rPr>
            <b/>
            <sz val="9"/>
            <color indexed="81"/>
            <rFont val="Tahoma"/>
            <family val="2"/>
          </rPr>
          <t xml:space="preserve">Other: </t>
        </r>
        <r>
          <rPr>
            <sz val="9"/>
            <color indexed="81"/>
            <rFont val="Tahoma"/>
            <family val="2"/>
          </rPr>
          <t>Use if none of the above apply. Describe the Type under Project Description.</t>
        </r>
      </text>
    </comment>
    <comment ref="H6" authorId="0" shapeId="0" xr:uid="{00000000-0006-0000-0900-000003000000}">
      <text>
        <r>
          <rPr>
            <b/>
            <sz val="9"/>
            <color indexed="81"/>
            <rFont val="Tahoma"/>
            <family val="2"/>
          </rPr>
          <t xml:space="preserve">Units for Quantity:
</t>
        </r>
        <r>
          <rPr>
            <sz val="9"/>
            <color indexed="81"/>
            <rFont val="Tahoma"/>
            <family val="2"/>
          </rPr>
          <t xml:space="preserve">Select from the drop-down menu and add any details about the unit or quantity.
</t>
        </r>
        <r>
          <rPr>
            <b/>
            <sz val="9"/>
            <color indexed="81"/>
            <rFont val="Tahoma"/>
            <family val="2"/>
          </rPr>
          <t>Bike Parking Spaces</t>
        </r>
        <r>
          <rPr>
            <sz val="9"/>
            <color indexed="81"/>
            <rFont val="Tahoma"/>
            <family val="2"/>
          </rPr>
          <t xml:space="preserve">: Number of bike parking spaces created. Indicate Number of racks or lockers installed in Column J. 
</t>
        </r>
        <r>
          <rPr>
            <b/>
            <sz val="9"/>
            <color indexed="81"/>
            <rFont val="Tahoma"/>
            <family val="2"/>
          </rPr>
          <t xml:space="preserve">Lane Miles: </t>
        </r>
        <r>
          <rPr>
            <sz val="9"/>
            <color indexed="81"/>
            <rFont val="Tahoma"/>
            <family val="2"/>
          </rPr>
          <t xml:space="preserve">Measurement to describe length of roadway, street improvements, and bicycle facilities. 
</t>
        </r>
        <r>
          <rPr>
            <b/>
            <sz val="9"/>
            <color indexed="81"/>
            <rFont val="Tahoma"/>
            <family val="2"/>
          </rPr>
          <t>Linear Feet:</t>
        </r>
        <r>
          <rPr>
            <sz val="9"/>
            <color indexed="81"/>
            <rFont val="Tahoma"/>
            <family val="2"/>
          </rPr>
          <t xml:space="preserve"> Measurement to describe sidewalk and pedestrian facilities improvement lengths.
</t>
        </r>
        <r>
          <rPr>
            <b/>
            <sz val="9"/>
            <color indexed="81"/>
            <rFont val="Tahoma"/>
            <family val="2"/>
          </rPr>
          <t xml:space="preserve">
Square Feet:</t>
        </r>
        <r>
          <rPr>
            <sz val="9"/>
            <color indexed="81"/>
            <rFont val="Tahoma"/>
            <family val="2"/>
          </rPr>
          <t xml:space="preserve"> Measurement to describe building, floor plan specifications, landscaping,  etc.</t>
        </r>
      </text>
    </comment>
    <comment ref="J6" authorId="1" shapeId="0" xr:uid="{5426967F-D173-4E7F-B920-85D17F2995FE}">
      <text>
        <r>
          <rPr>
            <b/>
            <sz val="9"/>
            <color indexed="81"/>
            <rFont val="Tahoma"/>
            <family val="2"/>
          </rPr>
          <t xml:space="preserve">Equity Priority Community
</t>
        </r>
        <r>
          <rPr>
            <sz val="9"/>
            <color indexed="81"/>
            <rFont val="Tahoma"/>
            <family val="2"/>
          </rPr>
          <t>Degree that a project is located within Equity Priority Communities (EPC) as defined by MTC. Refer to Map:
https://opendata.mtc.ca.gov/datasets/equity-priority-communities-plan-bay-area-2050/explore?filters=eyJlcGNfMjA1MCI6WzAsMV19&amp;location=37.771498%2C-122.176037%2C12.00&amp;style=epc_class 
1. Direct (within a EPC)
2. Proximate (within 1-Mile
3. None. Not in a EPC.</t>
        </r>
      </text>
    </comment>
  </commentList>
</comments>
</file>

<file path=xl/sharedStrings.xml><?xml version="1.0" encoding="utf-8"?>
<sst xmlns="http://schemas.openxmlformats.org/spreadsheetml/2006/main" count="508" uniqueCount="232">
  <si>
    <t>Project Name</t>
  </si>
  <si>
    <t>Bike Parking Spaces</t>
  </si>
  <si>
    <t>Environmental</t>
  </si>
  <si>
    <t>Intersections</t>
  </si>
  <si>
    <t>Maintenance</t>
  </si>
  <si>
    <t>Lane Miles</t>
  </si>
  <si>
    <t>Operations</t>
  </si>
  <si>
    <t>Linear Feet</t>
  </si>
  <si>
    <t>Other</t>
  </si>
  <si>
    <t>Square Feet</t>
  </si>
  <si>
    <t>Staffing</t>
  </si>
  <si>
    <t>Education and Promotion</t>
  </si>
  <si>
    <t>Mass Transit</t>
  </si>
  <si>
    <t>Bike Parking</t>
  </si>
  <si>
    <t>Sidewalks and Ramps</t>
  </si>
  <si>
    <t>Signals</t>
  </si>
  <si>
    <t>Traffic Calming</t>
  </si>
  <si>
    <t>Yes</t>
  </si>
  <si>
    <t>No</t>
  </si>
  <si>
    <t>Bridges and Tunnels</t>
  </si>
  <si>
    <t>Total</t>
  </si>
  <si>
    <t>PS&amp;E</t>
  </si>
  <si>
    <t>Right-of-Way</t>
  </si>
  <si>
    <t>Construction</t>
  </si>
  <si>
    <t>TOTAL</t>
  </si>
  <si>
    <t>Master Plan</t>
  </si>
  <si>
    <t>Phase</t>
  </si>
  <si>
    <t>Signage and Wayfinding</t>
  </si>
  <si>
    <t>Interest</t>
  </si>
  <si>
    <t>Expenditures</t>
  </si>
  <si>
    <t>End of Year Fund Balance</t>
  </si>
  <si>
    <t>Bicycle and Pedestrian Direct Local Distribution Program</t>
  </si>
  <si>
    <t>Adoption Year</t>
  </si>
  <si>
    <t>Bicycle Master Plan</t>
  </si>
  <si>
    <t>Pedestrian Master Plan</t>
  </si>
  <si>
    <t>1.</t>
  </si>
  <si>
    <t>2.</t>
  </si>
  <si>
    <t>3.</t>
  </si>
  <si>
    <t>4.</t>
  </si>
  <si>
    <t>Type</t>
  </si>
  <si>
    <t xml:space="preserve">Measure B 
DLD Expenditures </t>
  </si>
  <si>
    <t>Streetscape / Complete Streets</t>
  </si>
  <si>
    <t xml:space="preserve">Measure BB
DLD Expenditures </t>
  </si>
  <si>
    <t>Match to Table 1?</t>
  </si>
  <si>
    <t>Units</t>
  </si>
  <si>
    <t xml:space="preserve"> No.</t>
  </si>
  <si>
    <t>Signs</t>
  </si>
  <si>
    <t>Vehicles purchased</t>
  </si>
  <si>
    <t># of People/Passengers</t>
  </si>
  <si>
    <t># of One-way Unduplicated Trips</t>
  </si>
  <si>
    <t># of Plans developed</t>
  </si>
  <si>
    <t>Project Description/Benefits</t>
  </si>
  <si>
    <r>
      <t xml:space="preserve">Project 
Type    
</t>
    </r>
    <r>
      <rPr>
        <i/>
        <sz val="9"/>
        <rFont val="Calibri"/>
        <family val="2"/>
      </rPr>
      <t>(Drop-down Menu)</t>
    </r>
    <r>
      <rPr>
        <b/>
        <i/>
        <sz val="9"/>
        <rFont val="Calibri"/>
        <family val="2"/>
      </rPr>
      <t xml:space="preserve">  </t>
    </r>
    <r>
      <rPr>
        <b/>
        <sz val="12"/>
        <rFont val="Calibri"/>
        <family val="2"/>
      </rPr>
      <t xml:space="preserve">             </t>
    </r>
  </si>
  <si>
    <r>
      <t xml:space="preserve">Project 
Phase   
</t>
    </r>
    <r>
      <rPr>
        <sz val="9"/>
        <rFont val="Calibri"/>
        <family val="2"/>
      </rPr>
      <t>(</t>
    </r>
    <r>
      <rPr>
        <i/>
        <sz val="9"/>
        <rFont val="Calibri"/>
        <family val="2"/>
      </rPr>
      <t>Drop-down Menu)</t>
    </r>
    <r>
      <rPr>
        <b/>
        <i/>
        <sz val="9"/>
        <rFont val="Calibri"/>
        <family val="2"/>
      </rPr>
      <t xml:space="preserve">        </t>
    </r>
    <r>
      <rPr>
        <b/>
        <sz val="12"/>
        <rFont val="Calibri"/>
        <family val="2"/>
      </rPr>
      <t xml:space="preserve">             </t>
    </r>
  </si>
  <si>
    <r>
      <t xml:space="preserve">Units for Quantity
</t>
    </r>
    <r>
      <rPr>
        <i/>
        <sz val="9"/>
        <rFont val="Calibri"/>
        <family val="2"/>
      </rPr>
      <t xml:space="preserve">(Drop-down Menu) </t>
    </r>
  </si>
  <si>
    <t>Primary Point of Contact</t>
  </si>
  <si>
    <t>Agency's Certification of True and Accurate Reporting by Submission</t>
  </si>
  <si>
    <t>Date:</t>
  </si>
  <si>
    <t>Agency Name:</t>
  </si>
  <si>
    <t>Name:</t>
  </si>
  <si>
    <t>Title:</t>
  </si>
  <si>
    <t>Phone:</t>
  </si>
  <si>
    <t>Email:</t>
  </si>
  <si>
    <t>MEASURE B AND MEASURE BB
Annual Program Compliance Report</t>
  </si>
  <si>
    <t>GENERAL COMPLIANCE REPORTING</t>
  </si>
  <si>
    <t>Table 2 - Detailed Summary of Expenditures and Accomplishments</t>
  </si>
  <si>
    <t>Measure B</t>
  </si>
  <si>
    <t>Measure BB</t>
  </si>
  <si>
    <t>Program Compliance Report Structure</t>
  </si>
  <si>
    <t xml:space="preserve">This Reporting Form is broken into the following sections for the  Measure B and BB Direct Local Distribution Programs applicable to the recipient agency. </t>
  </si>
  <si>
    <t>Cover - Agency Contact</t>
  </si>
  <si>
    <t>*</t>
  </si>
  <si>
    <t>AGENCY CONTACT INFORMATION</t>
  </si>
  <si>
    <t>TABLE 2:  DETAILED SUMMARY OF EXPENDITURES AND ACCOMPLISHMENTS</t>
  </si>
  <si>
    <t>Both</t>
  </si>
  <si>
    <t xml:space="preserve"> </t>
  </si>
  <si>
    <t>Local Streets and Roads Direct Local Distribution Program
Reporting Fiscal Year 2014-15</t>
  </si>
  <si>
    <t>Paratransit</t>
  </si>
  <si>
    <t>Signage</t>
  </si>
  <si>
    <t>Street Resurfacing/Maintenance</t>
  </si>
  <si>
    <t>Number of People/Passengers</t>
  </si>
  <si>
    <t>Number of One-Way Unduplicated Trips</t>
  </si>
  <si>
    <t>Vehicles Purchased</t>
  </si>
  <si>
    <t>Transit Direct Local Distribution Program</t>
  </si>
  <si>
    <t>Education &amp; Promotion</t>
  </si>
  <si>
    <t>Equipment/New Vehicles</t>
  </si>
  <si>
    <t>Paratransit Direct Local Distribution Program</t>
  </si>
  <si>
    <t>Paratransit Direct Local Distribution Program
Reporting Fiscal Year 2014-15</t>
  </si>
  <si>
    <t>ADA-mandated Services</t>
  </si>
  <si>
    <t>City-based Door-to-Door</t>
  </si>
  <si>
    <t>Customer Service and Outreach</t>
  </si>
  <si>
    <t>Group Trips</t>
  </si>
  <si>
    <t>Meal Delivery</t>
  </si>
  <si>
    <t>Mobility Management/Travel Training</t>
  </si>
  <si>
    <t>Same Day/Taxi Program</t>
  </si>
  <si>
    <t>Scholarship/Subsidized Fare</t>
  </si>
  <si>
    <t>Shuttle or Fixed-route Trips</t>
  </si>
  <si>
    <t>Volunteer Driver Program</t>
  </si>
  <si>
    <t>Capital Purchase</t>
  </si>
  <si>
    <t>Program Administration</t>
  </si>
  <si>
    <t>Article</t>
  </si>
  <si>
    <t>Website</t>
  </si>
  <si>
    <t>Copy of Article, website, signage Attached?</t>
  </si>
  <si>
    <t>Confirm the completion of the publicity requirements in the table below (Yes/No).</t>
  </si>
  <si>
    <t>Bike/Ped Master Plan</t>
  </si>
  <si>
    <t>Beginning of Year Fund Balance</t>
  </si>
  <si>
    <t>Bicycle / Pedestrian</t>
  </si>
  <si>
    <t>Local Streets 
and Roads</t>
  </si>
  <si>
    <t>Notes</t>
  </si>
  <si>
    <t>Expenditures Matches Table 2?</t>
  </si>
  <si>
    <t>Bicycle and Pedestrian Direct Local Distribution Program
Reporting Fiscal Year 2015-16</t>
  </si>
  <si>
    <t>Capital or Admin</t>
  </si>
  <si>
    <t>Capital</t>
  </si>
  <si>
    <t>Administrative</t>
  </si>
  <si>
    <t>If applicable, briefly explain why the publicity requirement wasn't completed.</t>
  </si>
  <si>
    <t>Primarily Capital or Administrative  Expenditure?</t>
  </si>
  <si>
    <t xml:space="preserve">PCI = </t>
  </si>
  <si>
    <t>Local Streets and Roads (LSR) Direct Local Distribution Program</t>
  </si>
  <si>
    <t>Percent</t>
  </si>
  <si>
    <t>What is the agency's average on-time performance for the year?</t>
  </si>
  <si>
    <t>A. 2000 MEASURE B Direct Local Distribution Programs</t>
  </si>
  <si>
    <t>B. 2014 MEASURE BB Direct Local Distribution Programs</t>
  </si>
  <si>
    <t>General Compliance Reporting for all programs</t>
  </si>
  <si>
    <t>TABLE 2: DETAILED SUMMARY OF EXPENDITURES AND ACCOMPLISHMENTS</t>
  </si>
  <si>
    <t>Additional description on units or expanded detail on expenditures, performance, accomplishments</t>
  </si>
  <si>
    <t>What is the agency's average on-time performance goal/target?</t>
  </si>
  <si>
    <t>Table 1 - Summary of Revenue, Expenditures, and Changes in Fund Balance</t>
  </si>
  <si>
    <t>TABLE 1: SUMMARY OF REVENUE, EXPENDITURES, AND CHANGES IN FUND BALANCE</t>
  </si>
  <si>
    <t xml:space="preserve">Total Capital </t>
  </si>
  <si>
    <t>b.</t>
  </si>
  <si>
    <t xml:space="preserve">Total Administrative </t>
  </si>
  <si>
    <t>a.</t>
  </si>
  <si>
    <t>Meets minimum 15% threshold?</t>
  </si>
  <si>
    <t>In this fiscal year, how much of Measure BB LSR funds were expended on bike/pedestrian improvements?</t>
  </si>
  <si>
    <t>Percent of Measure BB LSR funds expenditures on bike/pedestrian improvements:</t>
  </si>
  <si>
    <t xml:space="preserve">                A minimum of 15% of Measure BB LSR funds are required to be expended on bike/pedestrian Improvements. </t>
  </si>
  <si>
    <t xml:space="preserve">Brief Project Description </t>
  </si>
  <si>
    <t>Project Status</t>
  </si>
  <si>
    <t>5.</t>
  </si>
  <si>
    <t>Brief Project Description</t>
  </si>
  <si>
    <t>Planned</t>
  </si>
  <si>
    <t xml:space="preserve">Underway </t>
  </si>
  <si>
    <t xml:space="preserve">Project Title </t>
  </si>
  <si>
    <t xml:space="preserve">Planned </t>
  </si>
  <si>
    <t>Underway</t>
  </si>
  <si>
    <t xml:space="preserve">Project Status </t>
  </si>
  <si>
    <t xml:space="preserve">Indicate the adoption year of the most current Bicycle/Pedestrian Master Plans, as applicable. 
</t>
  </si>
  <si>
    <t>Specify any large planned uses of fund balances within this program and their status i.e. planned or underway.</t>
  </si>
  <si>
    <t>Is the total percentage of Capital vs Program Administration (outreach, staffing, administrative support) Costs GREATER THAN 50%?  If not, explain how capital investments will increase in the future.</t>
  </si>
  <si>
    <r>
      <rPr>
        <b/>
        <i/>
        <sz val="8"/>
        <color theme="1"/>
        <rFont val="Calibri"/>
        <family val="2"/>
        <scheme val="minor"/>
      </rPr>
      <t xml:space="preserve">DIRECTIONS: </t>
    </r>
    <r>
      <rPr>
        <i/>
        <sz val="8"/>
        <color theme="1"/>
        <rFont val="Calibri"/>
        <family val="2"/>
        <scheme val="minor"/>
      </rPr>
      <t xml:space="preserve">Complete the sections below based on the Measure B and BB Audited Financial Statements, for the applicable DLD programs for your agency. Values must match financial statements and total reported expenditures on Table 2.                            </t>
    </r>
  </si>
  <si>
    <t>If your agency's actual average on-time performance for the year is less than the agency's on-time performance goal/target explain what actions are being taken to improve performance?</t>
  </si>
  <si>
    <t>DLD Amount</t>
  </si>
  <si>
    <t xml:space="preserve">If applicable, briefly explain why the publicity requirement wasn't completed. </t>
  </si>
  <si>
    <t>Project Closeout</t>
  </si>
  <si>
    <t xml:space="preserve">Other </t>
  </si>
  <si>
    <t>Planning/Scoping</t>
  </si>
  <si>
    <t>6.</t>
  </si>
  <si>
    <t>Total Cost</t>
  </si>
  <si>
    <t>Other Fund
Expenditures</t>
  </si>
  <si>
    <t xml:space="preserve"> Confirm all expenditures were governing body approved (Yes/No).</t>
  </si>
  <si>
    <t>MB Balance</t>
  </si>
  <si>
    <t>MBB Balance</t>
  </si>
  <si>
    <t>2c.</t>
  </si>
  <si>
    <t>2a.</t>
  </si>
  <si>
    <t>2b.</t>
  </si>
  <si>
    <t>$ Encumbered</t>
  </si>
  <si>
    <t>4a.</t>
  </si>
  <si>
    <t>4b.</t>
  </si>
  <si>
    <t>4c.</t>
  </si>
  <si>
    <t>1a.</t>
  </si>
  <si>
    <t>How much of the balance identified here is encumbered into active contracts and projects?</t>
  </si>
  <si>
    <t>1c.</t>
  </si>
  <si>
    <t>If your agency did not meet the 15% minimum expenditure requirement this fiscal year, explain why.</t>
  </si>
  <si>
    <r>
      <t xml:space="preserve">By submitting this Compliance Report to the Alameda County Transportation Commission, the submitting agency certifies the compliance information reported is true and complete to the best of their knowledge, and the dollar figures in the agency's Audited Financial Statement </t>
    </r>
    <r>
      <rPr>
        <u/>
        <sz val="11"/>
        <color theme="1"/>
        <rFont val="Calibri"/>
        <family val="2"/>
        <scheme val="minor"/>
      </rPr>
      <t>matches exactly</t>
    </r>
    <r>
      <rPr>
        <sz val="11"/>
        <color theme="1"/>
        <rFont val="Calibri"/>
        <family val="2"/>
        <scheme val="minor"/>
      </rPr>
      <t xml:space="preserve"> to the revenues and expenditures reported herein.
Additionally, for the 2000 Measure B and 2014 Measure BB Direct Local Distribution (DLD) funds, pursuant to the California Public Utilities Code 180001 (e), funds generated by the transportation sales tax are to be used to supplement and not replace existing local revenues used for transportation purposes.  By submit this report, the agency confirms that DLD funds are supplementing and not replacing existing local revenues used for transportation purposes.
</t>
    </r>
  </si>
  <si>
    <t xml:space="preserve">How much of the program fund balance is encumbered into active contracts/projects?  </t>
  </si>
  <si>
    <t xml:space="preserve">Encumbered value should be less than or equal to the available balance. </t>
  </si>
  <si>
    <r>
      <t>Why is there a fund balance?</t>
    </r>
    <r>
      <rPr>
        <sz val="11"/>
        <color theme="1"/>
        <rFont val="Calibri"/>
        <family val="2"/>
        <scheme val="minor"/>
      </rPr>
      <t xml:space="preserve"> </t>
    </r>
    <r>
      <rPr>
        <i/>
        <sz val="8"/>
        <color theme="1"/>
        <rFont val="Calibri"/>
        <family val="2"/>
        <scheme val="minor"/>
      </rPr>
      <t xml:space="preserve">Indicate N/A, if not applicable. </t>
    </r>
  </si>
  <si>
    <t>Copy of article, website, signage attached?</t>
  </si>
  <si>
    <t>Equipment/Vehicles</t>
  </si>
  <si>
    <t>Program Operations</t>
  </si>
  <si>
    <t>Bike Paths and Lanes</t>
  </si>
  <si>
    <t>Pedestrian Improvements</t>
  </si>
  <si>
    <t>Bike Parking/Lockers</t>
  </si>
  <si>
    <t>Capital Improvement</t>
  </si>
  <si>
    <t xml:space="preserve">Provide a detailed summary of Measure B and BB Expenditures for the reporting fiscal year. Performance reporting/quantity complete and other fund expenditures should be consistent with reporting data sent to other agencies (regional/state/federal reporting). 
  - Expenditure total must correspond to your Audited Financial Statements and Table 1 values. </t>
  </si>
  <si>
    <t>Provide a detailed summary of Measure B and BB Expenditures for the reporting fiscal year. Performance reporting/quantity complete and other fund expenditures should be consistent with reporting data sent to other agencies (regional/state/federal reporting). 
  - Expenditure total must correspond to your Audited Financial Statements and Table 1 values</t>
  </si>
  <si>
    <t xml:space="preserve">Provide a detailed summary of Measure B and BB Expenditures for the reporting fiscal year. Performance reporting/quantity complete and other fund expenditures should be consistent with reporting data sent to other agencies (regional/state/federal reporting). 
    - Expenditure total must correspond to your Audited Financial Statements, and Table 1 values. </t>
  </si>
  <si>
    <t>Describe which how your bike/pedestrian master plan is being implemented in the reporting fiscal year i.e. which projects being implemented and transportation benefits/needs addressed.</t>
  </si>
  <si>
    <t>1b.</t>
  </si>
  <si>
    <t>Equity Priority Community Proximity</t>
  </si>
  <si>
    <t>1. Direct (in EPC)</t>
  </si>
  <si>
    <t>2. Proximate (w/in 1-mile)</t>
  </si>
  <si>
    <t>3. None (Not near EPC)</t>
  </si>
  <si>
    <t>Options</t>
  </si>
  <si>
    <t>Describe how the current DLD investments promoted safety and/or local vision zero efforts.</t>
  </si>
  <si>
    <t>https://mtc.ca.gov/operations/programs-projects/streets-roads-arterials/pavement-condition-index</t>
  </si>
  <si>
    <r>
      <t xml:space="preserve">If the plans are over five-years past the last adoption year, specify the status of the current update. 
</t>
    </r>
    <r>
      <rPr>
        <i/>
        <sz val="8"/>
        <color theme="1"/>
        <rFont val="Calibri"/>
        <family val="2"/>
        <scheme val="minor"/>
      </rPr>
      <t xml:space="preserve">Indicate N/A, if not applicable. </t>
    </r>
  </si>
  <si>
    <t xml:space="preserve">How much of the end of year fund balance is encumbered into active contracts/projects?  </t>
  </si>
  <si>
    <t xml:space="preserve">Encumbered value should be less than or equal to the end of year balance. </t>
  </si>
  <si>
    <t xml:space="preserve">Describe how your reported DLD expenditures specifically addressed safety. </t>
  </si>
  <si>
    <t>Equity Priority 
Community Proximity</t>
  </si>
  <si>
    <t>Use same PCI reported to MTC for their Pavement Condition Rpt.</t>
  </si>
  <si>
    <r>
      <t xml:space="preserve">What is the basis for your PCI number if not from MTC Report - </t>
    </r>
    <r>
      <rPr>
        <sz val="8"/>
        <color theme="1"/>
        <rFont val="Calibri"/>
        <family val="2"/>
        <scheme val="minor"/>
      </rPr>
      <t>https://mtc.ca.gov/operations/programs-projects/streets-roads-arterials/pavement-condition-index?</t>
    </r>
  </si>
  <si>
    <r>
      <t xml:space="preserve">If your PCI fell below a score of 60 (fair condition), specify what corrective actions are being implemented to increase the PCI?  Additionally, if your agency's PCI has been consistently under 60 in the past three years, explain why.
</t>
    </r>
    <r>
      <rPr>
        <i/>
        <sz val="8"/>
        <color theme="1"/>
        <rFont val="Calibri"/>
        <family val="2"/>
        <scheme val="minor"/>
      </rPr>
      <t xml:space="preserve">Indicate N/A, if not applicable. </t>
    </r>
  </si>
  <si>
    <t>Total Annual Revenue</t>
  </si>
  <si>
    <t>Current DLD Balance</t>
  </si>
  <si>
    <t>(A)</t>
  </si>
  <si>
    <t>(B) = (A) * 4</t>
  </si>
  <si>
    <t>(C)</t>
  </si>
  <si>
    <t>(D) = (C) - (B)</t>
  </si>
  <si>
    <t>Current Balance Over / Under Maximum Allowed</t>
  </si>
  <si>
    <t>Maximum Allowed Balance 
(4x Annual)</t>
  </si>
  <si>
    <t xml:space="preserve">1) Explain and justify why there is a excess balance beyond the maximum allowed. </t>
  </si>
  <si>
    <t xml:space="preserve">2) Describe an Expenditure Plan, activities,  and estimated timeframe to draw down balances. </t>
  </si>
  <si>
    <t>For Exemption consideration, answer the follow:</t>
  </si>
  <si>
    <r>
      <rPr>
        <b/>
        <sz val="11"/>
        <color theme="1"/>
        <rFont val="Calibri"/>
        <family val="2"/>
        <scheme val="minor"/>
      </rPr>
      <t>Exemption Requests:</t>
    </r>
    <r>
      <rPr>
        <sz val="11"/>
        <color theme="1"/>
        <rFont val="Calibri"/>
        <family val="2"/>
        <scheme val="minor"/>
      </rPr>
      <t xml:space="preserve"> RECIPIENT must demonstrate that extraordinary circumstances have occurred, and provide a timely expenditure plan that would justify the exemption.</t>
    </r>
  </si>
  <si>
    <t>C. TIMELY USE OF FUNDS MONITORING</t>
  </si>
  <si>
    <t>Measure B Revenue</t>
  </si>
  <si>
    <t>GASB 31 Adjustment</t>
  </si>
  <si>
    <t>Measure BB Revenue</t>
  </si>
  <si>
    <t xml:space="preserve">This autopopulated section provides a tool to monitor a RECIPIENT's compliance to this policy. </t>
  </si>
  <si>
    <t>DLD Recipient verifies amounts above agrees to DLD Recipient's audited financial statements; and 
DLD Recipient verifies end of the year Fund Balance reflects what is stated on the audited financial statements.</t>
  </si>
  <si>
    <r>
      <rPr>
        <b/>
        <sz val="10"/>
        <color theme="1"/>
        <rFont val="Calibri"/>
        <family val="2"/>
        <scheme val="minor"/>
      </rPr>
      <t xml:space="preserve">Policy: </t>
    </r>
    <r>
      <rPr>
        <sz val="10"/>
        <color theme="1"/>
        <rFont val="Calibri"/>
        <family val="2"/>
        <scheme val="minor"/>
      </rPr>
      <t xml:space="preserve">RECIPIENT may not hold an end of fiscal year fund balance of greater than four-times their annual DLD revenue received for that same fiscal year, by respective Measure B and Measure BB Program. The Cities of Albany, Emeryville, and Piedmont are excluded from this requirement.  
Measure B RECIPIENT must expend all Measure B DLD funds and all interest earned thereon by June 30, 2026.
</t>
    </r>
  </si>
  <si>
    <t>Measure B Balance must be exhausted June 30, 2026.</t>
  </si>
  <si>
    <t>1. Direct (in HIN)</t>
  </si>
  <si>
    <t>3. None (Not near HIN)</t>
  </si>
  <si>
    <t>2. Proximate (w/in .5-mile)</t>
  </si>
  <si>
    <t>High Injury Network
Proximity</t>
  </si>
  <si>
    <t>Equity Priority Community 
Proximity</t>
  </si>
  <si>
    <t>Reporting Period - Fiscal Year 2024-25</t>
  </si>
  <si>
    <t xml:space="preserve">What is agency's 2024 Pavement Condition Index (PCI)? </t>
  </si>
  <si>
    <t>Quantity Completed in FY 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</si>
</sst>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0.0%"/>
  </numFmts>
  <fonts count="37" x14ac:knownFonts="1">
    <font>
      <sz val="11"/>
      <color theme="1"/>
      <name val="Calibri"/>
      <family val="2"/>
      <scheme val="minor"/>
    </font>
    <font>
      <b/>
      <sz val="12"/>
      <name val="Calibri"/>
      <family val="2"/>
    </font>
    <font>
      <i/>
      <sz val="9"/>
      <name val="Calibri"/>
      <family val="2"/>
    </font>
    <font>
      <sz val="9"/>
      <name val="Calibri"/>
      <family val="2"/>
    </font>
    <font>
      <b/>
      <sz val="11"/>
      <color theme="1"/>
      <name val="Calibri"/>
      <family val="2"/>
      <scheme val="minor"/>
    </font>
    <font>
      <sz val="11"/>
      <color rgb="FFFF0000"/>
      <name val="Calibri"/>
      <family val="2"/>
      <scheme val="minor"/>
    </font>
    <font>
      <b/>
      <sz val="11"/>
      <name val="Calibri"/>
      <family val="2"/>
      <scheme val="minor"/>
    </font>
    <font>
      <sz val="9"/>
      <color theme="1"/>
      <name val="Calibri"/>
      <family val="2"/>
      <scheme val="minor"/>
    </font>
    <font>
      <b/>
      <sz val="12"/>
      <color theme="0"/>
      <name val="Calibri"/>
      <family val="2"/>
      <scheme val="minor"/>
    </font>
    <font>
      <b/>
      <sz val="12"/>
      <name val="Calibri"/>
      <family val="2"/>
      <scheme val="minor"/>
    </font>
    <font>
      <sz val="9"/>
      <name val="Calibri"/>
      <family val="2"/>
      <scheme val="minor"/>
    </font>
    <font>
      <b/>
      <sz val="14"/>
      <color theme="1"/>
      <name val="Calibri"/>
      <family val="2"/>
      <scheme val="minor"/>
    </font>
    <font>
      <i/>
      <sz val="11"/>
      <color theme="1"/>
      <name val="Calibri"/>
      <family val="2"/>
      <scheme val="minor"/>
    </font>
    <font>
      <sz val="10"/>
      <color theme="1"/>
      <name val="Calibri"/>
      <family val="2"/>
      <scheme val="minor"/>
    </font>
    <font>
      <sz val="8"/>
      <color theme="1"/>
      <name val="Calibri"/>
      <family val="2"/>
      <scheme val="minor"/>
    </font>
    <font>
      <sz val="9"/>
      <color indexed="81"/>
      <name val="Tahoma"/>
      <family val="2"/>
    </font>
    <font>
      <b/>
      <sz val="9"/>
      <color indexed="81"/>
      <name val="Tahoma"/>
      <family val="2"/>
    </font>
    <font>
      <b/>
      <sz val="14"/>
      <color theme="0"/>
      <name val="Calibri"/>
      <family val="2"/>
      <scheme val="minor"/>
    </font>
    <font>
      <b/>
      <i/>
      <sz val="9"/>
      <name val="Calibri"/>
      <family val="2"/>
    </font>
    <font>
      <sz val="8"/>
      <name val="Calibri"/>
      <family val="2"/>
      <scheme val="minor"/>
    </font>
    <font>
      <u/>
      <sz val="11"/>
      <color theme="10"/>
      <name val="Calibri"/>
      <family val="2"/>
    </font>
    <font>
      <sz val="10.5"/>
      <color theme="1"/>
      <name val="Calibri"/>
      <family val="2"/>
      <scheme val="minor"/>
    </font>
    <font>
      <b/>
      <u/>
      <sz val="11"/>
      <color theme="1"/>
      <name val="Calibri"/>
      <family val="2"/>
      <scheme val="minor"/>
    </font>
    <font>
      <u/>
      <sz val="11"/>
      <color theme="1"/>
      <name val="Calibri"/>
      <family val="2"/>
      <scheme val="minor"/>
    </font>
    <font>
      <i/>
      <sz val="11"/>
      <color theme="0" tint="-0.249977111117893"/>
      <name val="Calibri"/>
      <family val="2"/>
      <scheme val="minor"/>
    </font>
    <font>
      <i/>
      <sz val="8"/>
      <color theme="1"/>
      <name val="Calibri"/>
      <family val="2"/>
      <scheme val="minor"/>
    </font>
    <font>
      <b/>
      <sz val="14"/>
      <name val="Calibri"/>
      <family val="2"/>
      <scheme val="minor"/>
    </font>
    <font>
      <sz val="6"/>
      <color theme="1"/>
      <name val="Calibri"/>
      <family val="2"/>
      <scheme val="minor"/>
    </font>
    <font>
      <i/>
      <sz val="4"/>
      <color theme="1"/>
      <name val="Calibri"/>
      <family val="2"/>
      <scheme val="minor"/>
    </font>
    <font>
      <sz val="4"/>
      <color theme="1"/>
      <name val="Calibri"/>
      <family val="2"/>
      <scheme val="minor"/>
    </font>
    <font>
      <b/>
      <sz val="4"/>
      <color theme="1"/>
      <name val="Calibri"/>
      <family val="2"/>
      <scheme val="minor"/>
    </font>
    <font>
      <b/>
      <i/>
      <sz val="8"/>
      <color theme="1"/>
      <name val="Calibri"/>
      <family val="2"/>
      <scheme val="minor"/>
    </font>
    <font>
      <sz val="11"/>
      <color theme="1"/>
      <name val="Calibri"/>
      <family val="2"/>
      <scheme val="minor"/>
    </font>
    <font>
      <b/>
      <sz val="10"/>
      <color theme="1"/>
      <name val="Calibri"/>
      <family val="2"/>
      <scheme val="minor"/>
    </font>
    <font>
      <i/>
      <sz val="10"/>
      <color theme="1"/>
      <name val="Calibri"/>
      <family val="2"/>
      <scheme val="minor"/>
    </font>
    <font>
      <sz val="11"/>
      <name val="Calibri"/>
      <family val="2"/>
      <scheme val="minor"/>
    </font>
    <font>
      <u/>
      <sz val="8"/>
      <color theme="10"/>
      <name val="Calibri"/>
      <family val="2"/>
    </font>
  </fonts>
  <fills count="7">
    <fill>
      <patternFill patternType="none"/>
    </fill>
    <fill>
      <patternFill patternType="gray125"/>
    </fill>
    <fill>
      <patternFill patternType="solid">
        <fgColor theme="0" tint="-4.9989318521683403E-2"/>
        <bgColor indexed="64"/>
      </patternFill>
    </fill>
    <fill>
      <patternFill patternType="solid">
        <fgColor rgb="FFE4EDF8"/>
        <bgColor indexed="64"/>
      </patternFill>
    </fill>
    <fill>
      <patternFill patternType="solid">
        <fgColor theme="0" tint="-0.14999847407452621"/>
        <bgColor indexed="64"/>
      </patternFill>
    </fill>
    <fill>
      <patternFill patternType="solid">
        <fgColor rgb="FFFFFFCC"/>
        <bgColor indexed="64"/>
      </patternFill>
    </fill>
    <fill>
      <patternFill patternType="solid">
        <fgColor theme="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bottom/>
      <diagonal/>
    </border>
    <border>
      <left/>
      <right style="thin">
        <color indexed="64"/>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top style="thin">
        <color theme="0" tint="-0.24994659260841701"/>
      </top>
      <bottom style="medium">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thin">
        <color theme="0" tint="-0.14996795556505021"/>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20" fillId="0" borderId="0" applyNumberFormat="0" applyFill="0" applyBorder="0" applyAlignment="0" applyProtection="0">
      <alignment vertical="top"/>
      <protection locked="0"/>
    </xf>
    <xf numFmtId="44" fontId="32" fillId="0" borderId="0" applyFont="0" applyFill="0" applyBorder="0" applyAlignment="0" applyProtection="0"/>
    <xf numFmtId="9" fontId="32" fillId="0" borderId="0" applyFont="0" applyFill="0" applyBorder="0" applyAlignment="0" applyProtection="0"/>
  </cellStyleXfs>
  <cellXfs count="253">
    <xf numFmtId="0" fontId="0" fillId="0" borderId="0" xfId="0"/>
    <xf numFmtId="0" fontId="0" fillId="0" borderId="0" xfId="0" applyAlignment="1">
      <alignment horizontal="center"/>
    </xf>
    <xf numFmtId="0" fontId="4" fillId="0" borderId="0" xfId="0" applyFont="1"/>
    <xf numFmtId="0" fontId="9" fillId="3" borderId="14" xfId="0" applyFont="1" applyFill="1" applyBorder="1" applyAlignment="1">
      <alignment horizontal="center" vertical="center" wrapText="1"/>
    </xf>
    <xf numFmtId="3" fontId="9" fillId="3" borderId="14" xfId="0" applyNumberFormat="1" applyFont="1" applyFill="1" applyBorder="1" applyAlignment="1">
      <alignment horizontal="center" vertical="center" wrapText="1"/>
    </xf>
    <xf numFmtId="0" fontId="0" fillId="0" borderId="0" xfId="0" applyAlignment="1">
      <alignment vertical="center"/>
    </xf>
    <xf numFmtId="0" fontId="0" fillId="0" borderId="8" xfId="0" applyBorder="1"/>
    <xf numFmtId="0" fontId="0" fillId="0" borderId="0" xfId="0" applyAlignment="1">
      <alignment wrapText="1"/>
    </xf>
    <xf numFmtId="0" fontId="0" fillId="0" borderId="12" xfId="0" applyBorder="1"/>
    <xf numFmtId="0" fontId="4" fillId="0" borderId="0" xfId="0" applyFont="1" applyAlignment="1">
      <alignment horizontal="center"/>
    </xf>
    <xf numFmtId="0" fontId="14" fillId="0" borderId="0" xfId="0" applyFont="1"/>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horizontal="left" vertical="top" wrapText="1"/>
    </xf>
    <xf numFmtId="0" fontId="0" fillId="0" borderId="0" xfId="0" applyAlignment="1">
      <alignment horizontal="right" vertical="top" wrapText="1"/>
    </xf>
    <xf numFmtId="0" fontId="0" fillId="0" borderId="0" xfId="0" applyAlignment="1">
      <alignment vertical="top" wrapText="1"/>
    </xf>
    <xf numFmtId="0" fontId="4" fillId="0" borderId="0" xfId="0" quotePrefix="1" applyFont="1" applyAlignment="1">
      <alignment horizontal="center" vertical="top" wrapText="1"/>
    </xf>
    <xf numFmtId="0" fontId="4" fillId="0" borderId="0" xfId="0" quotePrefix="1" applyFont="1"/>
    <xf numFmtId="0" fontId="5" fillId="0" borderId="0" xfId="0" applyFont="1" applyAlignment="1">
      <alignment horizontal="left" vertical="top" wrapText="1"/>
    </xf>
    <xf numFmtId="0" fontId="0" fillId="0" borderId="12" xfId="0" applyBorder="1" applyAlignment="1">
      <alignment horizontal="center" vertical="top"/>
    </xf>
    <xf numFmtId="0" fontId="19" fillId="0" borderId="0" xfId="0" applyFont="1" applyAlignment="1">
      <alignment horizontal="left"/>
    </xf>
    <xf numFmtId="0" fontId="10" fillId="0" borderId="0" xfId="0" applyFont="1" applyAlignment="1">
      <alignment horizontal="left"/>
    </xf>
    <xf numFmtId="0" fontId="21" fillId="0" borderId="12" xfId="0" applyFont="1" applyBorder="1" applyAlignment="1">
      <alignment vertical="top" wrapText="1"/>
    </xf>
    <xf numFmtId="164" fontId="21" fillId="0" borderId="12" xfId="0" applyNumberFormat="1" applyFont="1" applyBorder="1" applyAlignment="1">
      <alignment vertical="top"/>
    </xf>
    <xf numFmtId="0" fontId="13" fillId="0" borderId="12" xfId="0" applyFont="1" applyBorder="1" applyAlignment="1">
      <alignment vertical="top" wrapText="1"/>
    </xf>
    <xf numFmtId="0" fontId="4" fillId="0" borderId="0" xfId="0" applyFont="1" applyAlignment="1">
      <alignment wrapText="1"/>
    </xf>
    <xf numFmtId="0" fontId="0" fillId="0" borderId="11" xfId="0" applyBorder="1" applyAlignment="1">
      <alignment horizontal="center" vertical="top"/>
    </xf>
    <xf numFmtId="0" fontId="13" fillId="0" borderId="11" xfId="0" applyFont="1" applyBorder="1" applyAlignment="1">
      <alignment vertical="top" wrapText="1"/>
    </xf>
    <xf numFmtId="0" fontId="21" fillId="0" borderId="11" xfId="0" applyFont="1" applyBorder="1" applyAlignment="1">
      <alignment vertical="top" wrapText="1"/>
    </xf>
    <xf numFmtId="164" fontId="21" fillId="0" borderId="11" xfId="0" applyNumberFormat="1" applyFont="1" applyBorder="1" applyAlignment="1">
      <alignment vertical="top"/>
    </xf>
    <xf numFmtId="0" fontId="19" fillId="0" borderId="0" xfId="0" applyFont="1" applyAlignment="1">
      <alignment horizontal="left" wrapText="1"/>
    </xf>
    <xf numFmtId="164" fontId="0" fillId="4" borderId="11" xfId="0" applyNumberFormat="1" applyFill="1" applyBorder="1" applyAlignment="1">
      <alignment vertical="top"/>
    </xf>
    <xf numFmtId="0" fontId="0" fillId="0" borderId="14" xfId="0" applyBorder="1" applyAlignment="1">
      <alignment horizontal="center" vertical="top"/>
    </xf>
    <xf numFmtId="0" fontId="13" fillId="0" borderId="14" xfId="0" applyFont="1" applyBorder="1" applyAlignment="1">
      <alignment vertical="top" wrapText="1"/>
    </xf>
    <xf numFmtId="0" fontId="21" fillId="0" borderId="14" xfId="0" applyFont="1" applyBorder="1" applyAlignment="1">
      <alignment vertical="top" wrapText="1"/>
    </xf>
    <xf numFmtId="164" fontId="21" fillId="0" borderId="14" xfId="0" applyNumberFormat="1" applyFont="1" applyBorder="1" applyAlignment="1">
      <alignment vertical="top"/>
    </xf>
    <xf numFmtId="0" fontId="4" fillId="3" borderId="14" xfId="0" applyFont="1" applyFill="1" applyBorder="1" applyAlignment="1">
      <alignment wrapText="1"/>
    </xf>
    <xf numFmtId="0" fontId="6" fillId="3" borderId="15" xfId="0" applyFont="1" applyFill="1" applyBorder="1" applyAlignment="1">
      <alignment horizontal="center" wrapText="1"/>
    </xf>
    <xf numFmtId="0" fontId="4" fillId="3" borderId="14" xfId="0" applyFont="1" applyFill="1" applyBorder="1" applyAlignment="1">
      <alignment horizontal="center" wrapText="1"/>
    </xf>
    <xf numFmtId="0" fontId="0" fillId="0" borderId="0" xfId="0" applyAlignment="1">
      <alignment horizontal="left" vertical="top" wrapText="1"/>
    </xf>
    <xf numFmtId="0" fontId="4" fillId="0" borderId="0" xfId="0" applyFont="1" applyAlignment="1">
      <alignment horizontal="right" indent="1"/>
    </xf>
    <xf numFmtId="0" fontId="0" fillId="0" borderId="0" xfId="0" applyAlignment="1">
      <alignment horizontal="right" indent="1"/>
    </xf>
    <xf numFmtId="0" fontId="4" fillId="0" borderId="0" xfId="0" applyFont="1" applyAlignment="1">
      <alignment horizontal="right" vertical="center" indent="1"/>
    </xf>
    <xf numFmtId="0" fontId="0" fillId="0" borderId="0" xfId="0" applyAlignment="1">
      <alignment horizontal="left" wrapText="1"/>
    </xf>
    <xf numFmtId="0" fontId="0" fillId="0" borderId="0" xfId="0" applyAlignment="1">
      <alignment horizontal="center" vertical="center"/>
    </xf>
    <xf numFmtId="0" fontId="4" fillId="0" borderId="0" xfId="0" applyFont="1" applyAlignment="1">
      <alignment vertical="center"/>
    </xf>
    <xf numFmtId="0" fontId="0" fillId="0" borderId="0" xfId="0" applyAlignment="1">
      <alignment vertical="center" wrapText="1"/>
    </xf>
    <xf numFmtId="0" fontId="4" fillId="0" borderId="0" xfId="0" applyFont="1" applyAlignment="1">
      <alignment vertical="center" wrapText="1"/>
    </xf>
    <xf numFmtId="0" fontId="0" fillId="0" borderId="0" xfId="0" applyAlignment="1">
      <alignment horizontal="left" vertical="center" indent="9"/>
    </xf>
    <xf numFmtId="0" fontId="4" fillId="0" borderId="0" xfId="0" applyFont="1" applyAlignment="1">
      <alignment horizontal="right" vertical="top" wrapText="1"/>
    </xf>
    <xf numFmtId="0" fontId="4" fillId="0" borderId="1" xfId="0" applyFont="1" applyBorder="1" applyAlignment="1">
      <alignment horizontal="center" vertical="center"/>
    </xf>
    <xf numFmtId="0" fontId="13" fillId="0" borderId="11" xfId="0" applyFont="1" applyBorder="1" applyAlignment="1">
      <alignment horizontal="center" vertical="top" wrapText="1"/>
    </xf>
    <xf numFmtId="0" fontId="13" fillId="0" borderId="14" xfId="0" applyFont="1" applyBorder="1" applyAlignment="1">
      <alignment horizontal="center" vertical="top" wrapText="1"/>
    </xf>
    <xf numFmtId="0" fontId="14" fillId="0" borderId="0" xfId="0" applyFont="1" applyAlignment="1">
      <alignment horizontal="left" vertical="top" indent="1"/>
    </xf>
    <xf numFmtId="0" fontId="4" fillId="0" borderId="18" xfId="0" applyFont="1" applyBorder="1" applyAlignment="1">
      <alignment horizontal="center" wrapText="1"/>
    </xf>
    <xf numFmtId="0" fontId="0" fillId="0" borderId="18" xfId="0" applyBorder="1"/>
    <xf numFmtId="0" fontId="4" fillId="0" borderId="0" xfId="0" applyFont="1" applyAlignment="1">
      <alignment horizontal="right"/>
    </xf>
    <xf numFmtId="164" fontId="0" fillId="0" borderId="0" xfId="0" applyNumberFormat="1"/>
    <xf numFmtId="164" fontId="4" fillId="4" borderId="1" xfId="0" applyNumberFormat="1" applyFont="1" applyFill="1" applyBorder="1"/>
    <xf numFmtId="0" fontId="28" fillId="0" borderId="0" xfId="0" applyFont="1" applyAlignment="1">
      <alignment horizontal="right" vertical="center"/>
    </xf>
    <xf numFmtId="0" fontId="28" fillId="0" borderId="0" xfId="0" applyFont="1" applyAlignment="1">
      <alignment vertical="center"/>
    </xf>
    <xf numFmtId="164" fontId="29" fillId="0" borderId="0" xfId="0" applyNumberFormat="1" applyFont="1" applyAlignment="1">
      <alignment vertical="center"/>
    </xf>
    <xf numFmtId="164" fontId="27" fillId="0" borderId="0" xfId="0" applyNumberFormat="1" applyFont="1" applyAlignment="1">
      <alignment vertical="center"/>
    </xf>
    <xf numFmtId="0" fontId="27" fillId="0" borderId="0" xfId="0" applyFont="1" applyAlignment="1">
      <alignment vertical="center"/>
    </xf>
    <xf numFmtId="0" fontId="30" fillId="0" borderId="0" xfId="0" applyFont="1" applyAlignment="1">
      <alignment horizontal="right"/>
    </xf>
    <xf numFmtId="164" fontId="29" fillId="0" borderId="0" xfId="0" applyNumberFormat="1" applyFont="1"/>
    <xf numFmtId="164" fontId="4" fillId="0" borderId="0" xfId="0" applyNumberFormat="1" applyFont="1"/>
    <xf numFmtId="0" fontId="12" fillId="0" borderId="0" xfId="0" applyFont="1"/>
    <xf numFmtId="0" fontId="24" fillId="0" borderId="0" xfId="0" applyFont="1" applyAlignment="1">
      <alignment wrapText="1"/>
    </xf>
    <xf numFmtId="164" fontId="0" fillId="0" borderId="0" xfId="0" applyNumberFormat="1" applyAlignment="1">
      <alignment vertical="center"/>
    </xf>
    <xf numFmtId="0" fontId="4" fillId="2" borderId="5" xfId="0" applyFont="1" applyFill="1" applyBorder="1" applyAlignment="1">
      <alignment vertical="center"/>
    </xf>
    <xf numFmtId="0" fontId="0" fillId="2" borderId="5" xfId="0" applyFill="1" applyBorder="1" applyAlignment="1">
      <alignment vertical="center"/>
    </xf>
    <xf numFmtId="0" fontId="13" fillId="0" borderId="0" xfId="0" applyFont="1"/>
    <xf numFmtId="0" fontId="13" fillId="0" borderId="0" xfId="0" applyFont="1" applyAlignment="1">
      <alignment horizontal="right"/>
    </xf>
    <xf numFmtId="0" fontId="33" fillId="0" borderId="0" xfId="0" applyFont="1"/>
    <xf numFmtId="164" fontId="0" fillId="0" borderId="0" xfId="2" applyNumberFormat="1" applyFont="1" applyBorder="1"/>
    <xf numFmtId="0" fontId="0" fillId="0" borderId="0" xfId="0" applyAlignment="1">
      <alignment vertical="top"/>
    </xf>
    <xf numFmtId="0" fontId="33" fillId="0" borderId="0" xfId="0" applyFont="1" applyAlignment="1">
      <alignment vertical="top" wrapText="1"/>
    </xf>
    <xf numFmtId="164" fontId="13" fillId="5" borderId="1" xfId="0" applyNumberFormat="1" applyFont="1" applyFill="1" applyBorder="1"/>
    <xf numFmtId="165" fontId="13" fillId="4" borderId="1" xfId="0" quotePrefix="1" applyNumberFormat="1" applyFont="1" applyFill="1" applyBorder="1" applyAlignment="1" applyProtection="1">
      <alignment horizontal="center"/>
      <protection locked="0"/>
    </xf>
    <xf numFmtId="0" fontId="33" fillId="0" borderId="0" xfId="0" applyFont="1" applyAlignment="1">
      <alignment horizontal="center"/>
    </xf>
    <xf numFmtId="0" fontId="13" fillId="0" borderId="12" xfId="0" applyFont="1" applyBorder="1"/>
    <xf numFmtId="0" fontId="13" fillId="0" borderId="1" xfId="0" applyFont="1" applyBorder="1" applyAlignment="1" applyProtection="1">
      <alignment horizontal="center"/>
      <protection locked="0"/>
    </xf>
    <xf numFmtId="0" fontId="33" fillId="0" borderId="0" xfId="0" quotePrefix="1" applyFont="1" applyAlignment="1">
      <alignment horizontal="center" vertical="top"/>
    </xf>
    <xf numFmtId="0" fontId="33" fillId="0" borderId="0" xfId="0" quotePrefix="1" applyFont="1" applyAlignment="1">
      <alignment horizontal="center"/>
    </xf>
    <xf numFmtId="0" fontId="0" fillId="0" borderId="0" xfId="0" applyAlignment="1">
      <alignment horizontal="left"/>
    </xf>
    <xf numFmtId="0" fontId="4" fillId="0" borderId="4" xfId="0" applyFont="1" applyBorder="1" applyAlignment="1">
      <alignment horizontal="center" vertical="center"/>
    </xf>
    <xf numFmtId="0" fontId="11" fillId="5" borderId="1" xfId="0" applyFont="1" applyFill="1" applyBorder="1" applyProtection="1">
      <protection locked="0"/>
    </xf>
    <xf numFmtId="14" fontId="0" fillId="5" borderId="1" xfId="0" applyNumberFormat="1" applyFill="1" applyBorder="1" applyAlignment="1" applyProtection="1">
      <alignment horizontal="left"/>
      <protection locked="0"/>
    </xf>
    <xf numFmtId="0" fontId="0" fillId="5" borderId="1" xfId="0" applyFill="1" applyBorder="1" applyProtection="1">
      <protection locked="0"/>
    </xf>
    <xf numFmtId="164" fontId="0" fillId="5" borderId="1" xfId="0" applyNumberFormat="1" applyFill="1" applyBorder="1" applyProtection="1">
      <protection locked="0"/>
    </xf>
    <xf numFmtId="0" fontId="0" fillId="5" borderId="1" xfId="0" applyFill="1" applyBorder="1" applyAlignment="1" applyProtection="1">
      <alignment horizontal="center"/>
      <protection locked="0"/>
    </xf>
    <xf numFmtId="0" fontId="0" fillId="5" borderId="1" xfId="0" applyFill="1" applyBorder="1" applyAlignment="1" applyProtection="1">
      <alignment horizontal="center" vertical="center"/>
      <protection locked="0"/>
    </xf>
    <xf numFmtId="0" fontId="13" fillId="5" borderId="4" xfId="0" applyFont="1" applyFill="1" applyBorder="1" applyAlignment="1">
      <alignment horizontal="left" vertical="top" wrapText="1"/>
    </xf>
    <xf numFmtId="0" fontId="13" fillId="5" borderId="4" xfId="0" applyFont="1" applyFill="1" applyBorder="1" applyAlignment="1">
      <alignment vertical="top" wrapText="1"/>
    </xf>
    <xf numFmtId="164" fontId="0" fillId="4" borderId="1" xfId="2" applyNumberFormat="1" applyFont="1" applyFill="1" applyBorder="1" applyProtection="1"/>
    <xf numFmtId="164" fontId="0" fillId="4" borderId="1" xfId="2" applyNumberFormat="1" applyFont="1" applyFill="1" applyBorder="1"/>
    <xf numFmtId="9" fontId="13" fillId="4" borderId="1" xfId="3" applyFont="1" applyFill="1" applyBorder="1"/>
    <xf numFmtId="0" fontId="4" fillId="0" borderId="4" xfId="0" applyFont="1" applyBorder="1" applyAlignment="1">
      <alignment vertical="center" wrapText="1"/>
    </xf>
    <xf numFmtId="0" fontId="13" fillId="0" borderId="0" xfId="0" applyFont="1" applyAlignment="1">
      <alignment vertical="top" wrapText="1"/>
    </xf>
    <xf numFmtId="0" fontId="13" fillId="5" borderId="1" xfId="0" applyFont="1" applyFill="1" applyBorder="1" applyAlignment="1" applyProtection="1">
      <alignment horizontal="center" vertical="center"/>
      <protection locked="0"/>
    </xf>
    <xf numFmtId="0" fontId="13" fillId="0" borderId="0" xfId="0" applyFont="1" applyAlignment="1">
      <alignment vertical="center"/>
    </xf>
    <xf numFmtId="0" fontId="35" fillId="0" borderId="0" xfId="0" applyFont="1" applyAlignment="1">
      <alignment horizontal="center" vertical="top"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4" xfId="0" applyFont="1" applyBorder="1" applyAlignment="1">
      <alignment horizontal="center" vertical="center" wrapText="1"/>
    </xf>
    <xf numFmtId="0" fontId="13" fillId="0" borderId="0" xfId="0" applyFont="1" applyAlignment="1">
      <alignment wrapText="1"/>
    </xf>
    <xf numFmtId="0" fontId="10" fillId="0" borderId="0" xfId="0" applyFont="1" applyAlignment="1">
      <alignment horizontal="left" wrapText="1"/>
    </xf>
    <xf numFmtId="164" fontId="13" fillId="4" borderId="1" xfId="0" applyNumberFormat="1" applyFont="1" applyFill="1" applyBorder="1" applyAlignment="1">
      <alignment horizontal="left" vertical="top" wrapText="1"/>
    </xf>
    <xf numFmtId="0" fontId="4" fillId="3" borderId="14" xfId="0" applyFont="1" applyFill="1" applyBorder="1" applyAlignment="1">
      <alignment horizontal="left" wrapText="1"/>
    </xf>
    <xf numFmtId="0" fontId="4" fillId="4" borderId="14" xfId="0" applyFont="1" applyFill="1" applyBorder="1" applyAlignment="1">
      <alignment wrapText="1"/>
    </xf>
    <xf numFmtId="164" fontId="21" fillId="4" borderId="11" xfId="0" applyNumberFormat="1" applyFont="1" applyFill="1" applyBorder="1" applyAlignment="1">
      <alignment vertical="top"/>
    </xf>
    <xf numFmtId="164" fontId="21" fillId="4" borderId="14" xfId="0" applyNumberFormat="1" applyFont="1" applyFill="1" applyBorder="1" applyAlignment="1">
      <alignment vertical="top"/>
    </xf>
    <xf numFmtId="164" fontId="0" fillId="5" borderId="1" xfId="0" applyNumberFormat="1" applyFill="1" applyBorder="1" applyAlignment="1" applyProtection="1">
      <alignment horizontal="center"/>
      <protection locked="0"/>
    </xf>
    <xf numFmtId="0" fontId="0" fillId="0" borderId="0" xfId="0" applyAlignment="1">
      <alignment horizontal="right"/>
    </xf>
    <xf numFmtId="49" fontId="4" fillId="0" borderId="0" xfId="0" quotePrefix="1" applyNumberFormat="1" applyFont="1" applyAlignment="1">
      <alignment horizontal="center" vertical="top" wrapText="1"/>
    </xf>
    <xf numFmtId="0" fontId="4" fillId="0" borderId="0" xfId="0" quotePrefix="1" applyFont="1" applyAlignment="1">
      <alignment horizontal="center" vertical="top"/>
    </xf>
    <xf numFmtId="0" fontId="4" fillId="0" borderId="0" xfId="0" applyFont="1" applyAlignment="1">
      <alignment horizontal="center" vertical="top"/>
    </xf>
    <xf numFmtId="49" fontId="4" fillId="0" borderId="0" xfId="0" quotePrefix="1" applyNumberFormat="1" applyFont="1" applyAlignment="1">
      <alignment horizontal="center" vertical="top"/>
    </xf>
    <xf numFmtId="49" fontId="4" fillId="0" borderId="0" xfId="0" applyNumberFormat="1" applyFont="1" applyAlignment="1">
      <alignment horizontal="center" vertical="top" wrapText="1"/>
    </xf>
    <xf numFmtId="49" fontId="4" fillId="0" borderId="0" xfId="0" applyNumberFormat="1" applyFont="1" applyAlignment="1">
      <alignment horizontal="center" vertical="top"/>
    </xf>
    <xf numFmtId="49" fontId="0" fillId="0" borderId="0" xfId="0" applyNumberFormat="1" applyAlignment="1">
      <alignment horizontal="center"/>
    </xf>
    <xf numFmtId="49" fontId="4" fillId="0" borderId="0" xfId="0" applyNumberFormat="1" applyFont="1" applyAlignment="1">
      <alignment horizontal="center"/>
    </xf>
    <xf numFmtId="49" fontId="4" fillId="0" borderId="0" xfId="0" quotePrefix="1" applyNumberFormat="1" applyFont="1" applyAlignment="1">
      <alignment horizontal="center"/>
    </xf>
    <xf numFmtId="0" fontId="4" fillId="0" borderId="0" xfId="0" quotePrefix="1" applyFont="1" applyAlignment="1">
      <alignment horizontal="center"/>
    </xf>
    <xf numFmtId="164" fontId="13" fillId="5" borderId="4" xfId="0" applyNumberFormat="1" applyFont="1" applyFill="1" applyBorder="1" applyAlignment="1">
      <alignment horizontal="left" vertical="top" wrapText="1"/>
    </xf>
    <xf numFmtId="164" fontId="13" fillId="5" borderId="1" xfId="0" applyNumberFormat="1" applyFont="1" applyFill="1" applyBorder="1" applyAlignment="1">
      <alignment horizontal="left" vertical="top" wrapText="1"/>
    </xf>
    <xf numFmtId="0" fontId="12" fillId="0" borderId="0" xfId="0" applyFont="1" applyAlignment="1">
      <alignment horizontal="right"/>
    </xf>
    <xf numFmtId="0" fontId="33" fillId="0" borderId="0" xfId="0" applyFont="1" applyAlignment="1">
      <alignment wrapText="1"/>
    </xf>
    <xf numFmtId="0" fontId="0" fillId="0" borderId="0" xfId="0" applyAlignment="1">
      <alignment horizontal="center" vertical="top"/>
    </xf>
    <xf numFmtId="0" fontId="25" fillId="0" borderId="0" xfId="0" applyFont="1"/>
    <xf numFmtId="0" fontId="13" fillId="0" borderId="0" xfId="0" applyFont="1" applyAlignment="1">
      <alignment horizontal="left" wrapText="1"/>
    </xf>
    <xf numFmtId="0" fontId="13" fillId="0" borderId="0" xfId="0" applyFont="1" applyAlignment="1">
      <alignment horizontal="left" vertical="top" wrapText="1"/>
    </xf>
    <xf numFmtId="0" fontId="33" fillId="0" borderId="0" xfId="0" applyFont="1" applyAlignment="1">
      <alignment horizontal="left" wrapText="1"/>
    </xf>
    <xf numFmtId="0" fontId="14" fillId="0" borderId="0" xfId="0" applyFont="1" applyAlignment="1">
      <alignment horizontal="center" vertical="center" wrapText="1"/>
    </xf>
    <xf numFmtId="0" fontId="14" fillId="0" borderId="0" xfId="0" applyFont="1" applyAlignment="1">
      <alignment horizontal="left" vertical="center" wrapText="1"/>
    </xf>
    <xf numFmtId="0" fontId="4" fillId="0" borderId="0" xfId="0" applyFont="1" applyAlignment="1">
      <alignment horizontal="left" indent="1"/>
    </xf>
    <xf numFmtId="0" fontId="12" fillId="0" borderId="0" xfId="0" applyFont="1" applyAlignment="1">
      <alignment horizontal="left"/>
    </xf>
    <xf numFmtId="0" fontId="21" fillId="0" borderId="11" xfId="0" applyFont="1" applyBorder="1" applyAlignment="1">
      <alignment horizontal="center" vertical="top" wrapText="1"/>
    </xf>
    <xf numFmtId="0" fontId="21" fillId="0" borderId="12" xfId="0" applyFont="1" applyBorder="1" applyAlignment="1">
      <alignment horizontal="center" vertical="top" wrapText="1"/>
    </xf>
    <xf numFmtId="0" fontId="21" fillId="0" borderId="14" xfId="0" applyFont="1" applyBorder="1" applyAlignment="1">
      <alignment horizontal="center" vertical="top" wrapText="1"/>
    </xf>
    <xf numFmtId="0" fontId="0" fillId="0" borderId="0" xfId="0" applyAlignment="1">
      <alignment horizontal="left" wrapText="1" indent="1"/>
    </xf>
    <xf numFmtId="0" fontId="22" fillId="0" borderId="0" xfId="0" applyFont="1" applyAlignment="1">
      <alignment horizontal="left" vertical="top" wrapText="1"/>
    </xf>
    <xf numFmtId="0" fontId="9" fillId="0" borderId="0" xfId="0" applyFont="1" applyAlignment="1">
      <alignment horizontal="center" wrapText="1"/>
    </xf>
    <xf numFmtId="0" fontId="8" fillId="6" borderId="9"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0" fillId="0" borderId="0" xfId="0" applyAlignment="1">
      <alignment horizontal="left" vertical="top" wrapText="1" indent="1"/>
    </xf>
    <xf numFmtId="0" fontId="0" fillId="0" borderId="0" xfId="0"/>
    <xf numFmtId="0" fontId="0" fillId="0" borderId="5" xfId="0" applyBorder="1"/>
    <xf numFmtId="0" fontId="7" fillId="5" borderId="20" xfId="0" applyFont="1" applyFill="1" applyBorder="1" applyAlignment="1" applyProtection="1">
      <alignment horizontal="left" vertical="top" wrapText="1"/>
      <protection locked="0"/>
    </xf>
    <xf numFmtId="0" fontId="7" fillId="5" borderId="8" xfId="0" applyFont="1" applyFill="1" applyBorder="1" applyAlignment="1" applyProtection="1">
      <alignment horizontal="left" vertical="top" wrapText="1"/>
      <protection locked="0"/>
    </xf>
    <xf numFmtId="0" fontId="7" fillId="5" borderId="21" xfId="0" applyFont="1" applyFill="1" applyBorder="1" applyAlignment="1" applyProtection="1">
      <alignment horizontal="left" vertical="top" wrapText="1"/>
      <protection locked="0"/>
    </xf>
    <xf numFmtId="0" fontId="7" fillId="5" borderId="19" xfId="0" applyFont="1" applyFill="1" applyBorder="1" applyAlignment="1" applyProtection="1">
      <alignment horizontal="left" vertical="top" wrapText="1"/>
      <protection locked="0"/>
    </xf>
    <xf numFmtId="0" fontId="7" fillId="5" borderId="0" xfId="0" applyFont="1" applyFill="1" applyAlignment="1" applyProtection="1">
      <alignment horizontal="left" vertical="top" wrapText="1"/>
      <protection locked="0"/>
    </xf>
    <xf numFmtId="0" fontId="7" fillId="5" borderId="7" xfId="0" applyFont="1" applyFill="1" applyBorder="1" applyAlignment="1" applyProtection="1">
      <alignment horizontal="left" vertical="top" wrapText="1"/>
      <protection locked="0"/>
    </xf>
    <xf numFmtId="0" fontId="7" fillId="5" borderId="22" xfId="0" applyFont="1" applyFill="1" applyBorder="1" applyAlignment="1" applyProtection="1">
      <alignment horizontal="left" vertical="top" wrapText="1"/>
      <protection locked="0"/>
    </xf>
    <xf numFmtId="0" fontId="7" fillId="5" borderId="5" xfId="0" applyFont="1" applyFill="1" applyBorder="1" applyAlignment="1" applyProtection="1">
      <alignment horizontal="left" vertical="top" wrapText="1"/>
      <protection locked="0"/>
    </xf>
    <xf numFmtId="0" fontId="7" fillId="5" borderId="23" xfId="0" applyFont="1" applyFill="1" applyBorder="1" applyAlignment="1" applyProtection="1">
      <alignment horizontal="left" vertical="top" wrapText="1"/>
      <protection locked="0"/>
    </xf>
    <xf numFmtId="0" fontId="14" fillId="0" borderId="0" xfId="0" applyFont="1" applyAlignment="1">
      <alignment horizontal="center" vertical="center" wrapText="1"/>
    </xf>
    <xf numFmtId="0" fontId="14" fillId="0" borderId="7" xfId="0" applyFont="1" applyBorder="1" applyAlignment="1">
      <alignment horizontal="center" vertical="center" wrapText="1"/>
    </xf>
    <xf numFmtId="0" fontId="7" fillId="5" borderId="20" xfId="0" applyFont="1" applyFill="1" applyBorder="1" applyAlignment="1" applyProtection="1">
      <alignment horizontal="left"/>
      <protection locked="0"/>
    </xf>
    <xf numFmtId="0" fontId="7" fillId="5" borderId="8" xfId="0" applyFont="1" applyFill="1" applyBorder="1" applyAlignment="1" applyProtection="1">
      <alignment horizontal="left"/>
      <protection locked="0"/>
    </xf>
    <xf numFmtId="0" fontId="7" fillId="5" borderId="21" xfId="0" applyFont="1" applyFill="1" applyBorder="1" applyAlignment="1" applyProtection="1">
      <alignment horizontal="left"/>
      <protection locked="0"/>
    </xf>
    <xf numFmtId="0" fontId="7" fillId="5" borderId="19" xfId="0" applyFont="1" applyFill="1" applyBorder="1" applyAlignment="1" applyProtection="1">
      <alignment horizontal="left"/>
      <protection locked="0"/>
    </xf>
    <xf numFmtId="0" fontId="7" fillId="5" borderId="0" xfId="0" applyFont="1" applyFill="1" applyAlignment="1" applyProtection="1">
      <alignment horizontal="left"/>
      <protection locked="0"/>
    </xf>
    <xf numFmtId="0" fontId="7" fillId="5" borderId="7" xfId="0" applyFont="1" applyFill="1" applyBorder="1" applyAlignment="1" applyProtection="1">
      <alignment horizontal="left"/>
      <protection locked="0"/>
    </xf>
    <xf numFmtId="0" fontId="7" fillId="5" borderId="22" xfId="0" applyFont="1" applyFill="1" applyBorder="1" applyAlignment="1" applyProtection="1">
      <alignment horizontal="left"/>
      <protection locked="0"/>
    </xf>
    <xf numFmtId="0" fontId="7" fillId="5" borderId="5" xfId="0" applyFont="1" applyFill="1" applyBorder="1" applyAlignment="1" applyProtection="1">
      <alignment horizontal="left"/>
      <protection locked="0"/>
    </xf>
    <xf numFmtId="0" fontId="7" fillId="5" borderId="23" xfId="0" applyFont="1" applyFill="1" applyBorder="1" applyAlignment="1" applyProtection="1">
      <alignment horizontal="left"/>
      <protection locked="0"/>
    </xf>
    <xf numFmtId="0" fontId="4" fillId="2" borderId="5" xfId="0" applyFont="1" applyFill="1" applyBorder="1" applyAlignment="1">
      <alignment horizontal="left" vertical="center"/>
    </xf>
    <xf numFmtId="0" fontId="13" fillId="2" borderId="0" xfId="0" applyFont="1" applyFill="1" applyAlignment="1">
      <alignment horizontal="left" vertical="top" wrapText="1"/>
    </xf>
    <xf numFmtId="0" fontId="13" fillId="0" borderId="0" xfId="0" applyFont="1" applyAlignment="1">
      <alignment horizontal="right" vertical="top" wrapText="1"/>
    </xf>
    <xf numFmtId="0" fontId="0" fillId="0" borderId="0" xfId="0" applyAlignment="1">
      <alignment horizontal="left" wrapText="1"/>
    </xf>
    <xf numFmtId="0" fontId="12" fillId="0" borderId="0" xfId="0" applyFont="1" applyAlignment="1">
      <alignment horizontal="left" vertical="top"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6" fillId="0" borderId="0" xfId="0" applyFont="1" applyAlignment="1">
      <alignment horizontal="center" vertical="center" wrapText="1"/>
    </xf>
    <xf numFmtId="0" fontId="26" fillId="0" borderId="0" xfId="0" applyFont="1" applyAlignment="1">
      <alignment horizontal="center" vertical="center"/>
    </xf>
    <xf numFmtId="0" fontId="17" fillId="6" borderId="0" xfId="0" applyFont="1" applyFill="1" applyAlignment="1">
      <alignment horizontal="center" vertical="center" wrapText="1"/>
    </xf>
    <xf numFmtId="0" fontId="17" fillId="6" borderId="0" xfId="0" applyFont="1" applyFill="1" applyAlignment="1">
      <alignment horizontal="center" vertical="center"/>
    </xf>
    <xf numFmtId="0" fontId="25" fillId="0" borderId="0" xfId="0" applyFont="1" applyAlignment="1">
      <alignment horizontal="left" vertical="top" wrapText="1"/>
    </xf>
    <xf numFmtId="0" fontId="13" fillId="5" borderId="26" xfId="0" applyFont="1" applyFill="1" applyBorder="1" applyAlignment="1" applyProtection="1">
      <alignment horizontal="left" vertical="top" wrapText="1"/>
      <protection locked="0"/>
    </xf>
    <xf numFmtId="0" fontId="13" fillId="5" borderId="24" xfId="0" applyFont="1" applyFill="1" applyBorder="1" applyAlignment="1" applyProtection="1">
      <alignment horizontal="left" vertical="top" wrapText="1"/>
      <protection locked="0"/>
    </xf>
    <xf numFmtId="0" fontId="13" fillId="5" borderId="25" xfId="0" applyFont="1" applyFill="1" applyBorder="1" applyAlignment="1" applyProtection="1">
      <alignment horizontal="left" vertical="top" wrapText="1"/>
      <protection locked="0"/>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top" wrapText="1"/>
      <protection locked="0"/>
    </xf>
    <xf numFmtId="0" fontId="0" fillId="0" borderId="0" xfId="0" applyAlignment="1">
      <alignment horizontal="right" vertical="top" wrapText="1"/>
    </xf>
    <xf numFmtId="0" fontId="4" fillId="0" borderId="5" xfId="0" applyFont="1" applyBorder="1" applyAlignment="1">
      <alignment horizontal="left" vertical="top" wrapText="1"/>
    </xf>
    <xf numFmtId="0" fontId="13" fillId="5" borderId="2" xfId="0" applyFont="1" applyFill="1" applyBorder="1" applyAlignment="1">
      <alignment horizontal="left" vertical="top" wrapText="1"/>
    </xf>
    <xf numFmtId="0" fontId="13" fillId="5" borderId="3" xfId="0" applyFont="1" applyFill="1" applyBorder="1" applyAlignment="1">
      <alignment horizontal="left" vertical="top" wrapText="1"/>
    </xf>
    <xf numFmtId="0" fontId="13" fillId="5" borderId="2" xfId="0" applyFont="1" applyFill="1" applyBorder="1" applyAlignment="1" applyProtection="1">
      <alignment horizontal="center" vertical="center"/>
      <protection locked="0"/>
    </xf>
    <xf numFmtId="0" fontId="13" fillId="5" borderId="4" xfId="0" applyFont="1" applyFill="1" applyBorder="1" applyAlignment="1" applyProtection="1">
      <alignment horizontal="center" vertical="center"/>
      <protection locked="0"/>
    </xf>
    <xf numFmtId="0" fontId="4" fillId="0" borderId="0" xfId="0" applyFont="1" applyAlignment="1">
      <alignment horizontal="left"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left" wrapText="1"/>
    </xf>
    <xf numFmtId="0" fontId="8" fillId="6" borderId="6" xfId="0" applyFont="1" applyFill="1" applyBorder="1" applyAlignment="1">
      <alignment horizontal="center" vertical="center" wrapText="1"/>
    </xf>
    <xf numFmtId="0" fontId="8" fillId="6" borderId="0" xfId="0" applyFont="1" applyFill="1" applyAlignment="1">
      <alignment horizontal="center" vertical="center" wrapText="1"/>
    </xf>
    <xf numFmtId="0" fontId="0" fillId="0" borderId="0" xfId="0" applyAlignment="1">
      <alignment horizontal="left" vertical="top" wrapText="1"/>
    </xf>
    <xf numFmtId="0" fontId="13" fillId="5" borderId="4" xfId="0" applyFont="1" applyFill="1" applyBorder="1" applyAlignment="1">
      <alignment horizontal="left" vertical="top" wrapText="1"/>
    </xf>
    <xf numFmtId="0" fontId="13" fillId="5" borderId="20" xfId="0" applyFont="1" applyFill="1" applyBorder="1" applyAlignment="1">
      <alignment horizontal="left" vertical="top" wrapText="1"/>
    </xf>
    <xf numFmtId="0" fontId="13" fillId="5" borderId="8" xfId="0" applyFont="1" applyFill="1" applyBorder="1" applyAlignment="1">
      <alignment horizontal="left" vertical="top" wrapText="1"/>
    </xf>
    <xf numFmtId="0" fontId="13" fillId="5" borderId="21" xfId="0" applyFont="1" applyFill="1" applyBorder="1" applyAlignment="1">
      <alignment horizontal="left" vertical="top" wrapText="1"/>
    </xf>
    <xf numFmtId="0" fontId="13" fillId="5" borderId="19" xfId="0" applyFont="1" applyFill="1" applyBorder="1" applyAlignment="1">
      <alignment horizontal="left" vertical="top" wrapText="1"/>
    </xf>
    <xf numFmtId="0" fontId="13" fillId="5" borderId="0" xfId="0" applyFont="1" applyFill="1" applyAlignment="1">
      <alignment horizontal="left" vertical="top" wrapText="1"/>
    </xf>
    <xf numFmtId="0" fontId="13" fillId="5" borderId="7" xfId="0" applyFont="1" applyFill="1" applyBorder="1" applyAlignment="1">
      <alignment horizontal="left" vertical="top" wrapText="1"/>
    </xf>
    <xf numFmtId="0" fontId="13" fillId="5" borderId="22" xfId="0" applyFont="1" applyFill="1" applyBorder="1" applyAlignment="1">
      <alignment horizontal="left" vertical="top" wrapText="1"/>
    </xf>
    <xf numFmtId="0" fontId="13" fillId="5" borderId="5" xfId="0" applyFont="1" applyFill="1" applyBorder="1" applyAlignment="1">
      <alignment horizontal="left" vertical="top" wrapText="1"/>
    </xf>
    <xf numFmtId="0" fontId="13" fillId="5" borderId="23" xfId="0" applyFont="1" applyFill="1" applyBorder="1" applyAlignment="1">
      <alignment horizontal="left" vertical="top" wrapText="1"/>
    </xf>
    <xf numFmtId="0" fontId="17" fillId="6" borderId="6" xfId="0" applyFont="1" applyFill="1" applyBorder="1" applyAlignment="1">
      <alignment horizontal="center" vertical="center" wrapText="1"/>
    </xf>
    <xf numFmtId="0" fontId="26" fillId="0" borderId="0" xfId="0" applyFont="1" applyAlignment="1">
      <alignment horizontal="center" wrapText="1"/>
    </xf>
    <xf numFmtId="0" fontId="26" fillId="0" borderId="0" xfId="0" applyFont="1" applyAlignment="1">
      <alignment horizontal="center" vertical="top" wrapText="1"/>
    </xf>
    <xf numFmtId="0" fontId="5" fillId="2" borderId="16" xfId="0" applyFont="1" applyFill="1" applyBorder="1" applyAlignment="1">
      <alignment horizontal="left" vertical="top" wrapText="1" indent="2"/>
    </xf>
    <xf numFmtId="0" fontId="5" fillId="2" borderId="17" xfId="0" applyFont="1" applyFill="1" applyBorder="1" applyAlignment="1">
      <alignment horizontal="left" vertical="top" wrapText="1" indent="2"/>
    </xf>
    <xf numFmtId="0" fontId="33" fillId="0" borderId="0" xfId="0" applyFont="1" applyAlignment="1">
      <alignment horizontal="center"/>
    </xf>
    <xf numFmtId="0" fontId="33" fillId="0" borderId="0" xfId="0" applyFont="1" applyAlignment="1">
      <alignment horizontal="left" vertical="top" wrapText="1"/>
    </xf>
    <xf numFmtId="0" fontId="33" fillId="0" borderId="5" xfId="0" applyFont="1" applyBorder="1" applyAlignment="1">
      <alignment horizontal="left" vertical="top" wrapText="1"/>
    </xf>
    <xf numFmtId="0" fontId="20" fillId="0" borderId="0" xfId="1" applyNumberFormat="1" applyBorder="1" applyAlignment="1" applyProtection="1">
      <alignment horizontal="center" vertical="top" wrapText="1"/>
      <protection locked="0"/>
    </xf>
    <xf numFmtId="0" fontId="4" fillId="0" borderId="0" xfId="0" applyFont="1" applyAlignment="1" applyProtection="1">
      <alignment horizontal="center" vertical="top" wrapText="1"/>
      <protection locked="0"/>
    </xf>
    <xf numFmtId="0" fontId="36" fillId="0" borderId="0" xfId="1" applyNumberFormat="1" applyFont="1" applyBorder="1" applyAlignment="1" applyProtection="1">
      <alignment horizontal="left" vertical="top" wrapText="1"/>
      <protection locked="0"/>
    </xf>
    <xf numFmtId="0" fontId="25" fillId="0" borderId="0" xfId="0" applyFont="1" applyAlignment="1" applyProtection="1">
      <alignment horizontal="left" vertical="top" wrapText="1"/>
      <protection locked="0"/>
    </xf>
    <xf numFmtId="0" fontId="0" fillId="0" borderId="0" xfId="0" applyAlignment="1">
      <alignment horizontal="left" vertical="top"/>
    </xf>
    <xf numFmtId="0" fontId="5" fillId="2" borderId="16" xfId="0" applyFont="1" applyFill="1" applyBorder="1" applyAlignment="1">
      <alignment horizontal="left" vertical="top" wrapText="1"/>
    </xf>
    <xf numFmtId="0" fontId="5" fillId="2" borderId="17" xfId="0" applyFont="1" applyFill="1" applyBorder="1" applyAlignment="1">
      <alignment horizontal="left" vertical="top" wrapText="1"/>
    </xf>
    <xf numFmtId="0" fontId="5" fillId="2" borderId="13" xfId="0" applyFont="1" applyFill="1" applyBorder="1" applyAlignment="1">
      <alignment horizontal="left" vertical="top" wrapText="1"/>
    </xf>
    <xf numFmtId="0" fontId="13" fillId="0" borderId="0" xfId="0" applyFont="1" applyAlignment="1">
      <alignment horizontal="right" indent="2"/>
    </xf>
    <xf numFmtId="0" fontId="13" fillId="0" borderId="7" xfId="0" applyFont="1" applyBorder="1" applyAlignment="1">
      <alignment horizontal="right" indent="2"/>
    </xf>
    <xf numFmtId="0" fontId="33" fillId="0" borderId="0" xfId="0" quotePrefix="1" applyFont="1" applyAlignment="1">
      <alignment horizontal="center"/>
    </xf>
    <xf numFmtId="0" fontId="13" fillId="5" borderId="20" xfId="0" applyFont="1" applyFill="1" applyBorder="1" applyAlignment="1">
      <alignment horizontal="left" vertical="top"/>
    </xf>
    <xf numFmtId="0" fontId="13" fillId="5" borderId="8" xfId="0" applyFont="1" applyFill="1" applyBorder="1" applyAlignment="1">
      <alignment horizontal="left" vertical="top"/>
    </xf>
    <xf numFmtId="0" fontId="13" fillId="5" borderId="21" xfId="0" applyFont="1" applyFill="1" applyBorder="1" applyAlignment="1">
      <alignment horizontal="left" vertical="top"/>
    </xf>
    <xf numFmtId="0" fontId="13" fillId="5" borderId="19" xfId="0" applyFont="1" applyFill="1" applyBorder="1" applyAlignment="1">
      <alignment horizontal="left" vertical="top"/>
    </xf>
    <xf numFmtId="0" fontId="13" fillId="5" borderId="0" xfId="0" applyFont="1" applyFill="1" applyAlignment="1">
      <alignment horizontal="left" vertical="top"/>
    </xf>
    <xf numFmtId="0" fontId="13" fillId="5" borderId="7" xfId="0" applyFont="1" applyFill="1" applyBorder="1" applyAlignment="1">
      <alignment horizontal="left" vertical="top"/>
    </xf>
    <xf numFmtId="0" fontId="13" fillId="5" borderId="22" xfId="0" applyFont="1" applyFill="1" applyBorder="1" applyAlignment="1">
      <alignment horizontal="left" vertical="top"/>
    </xf>
    <xf numFmtId="0" fontId="13" fillId="5" borderId="5" xfId="0" applyFont="1" applyFill="1" applyBorder="1" applyAlignment="1">
      <alignment horizontal="left" vertical="top"/>
    </xf>
    <xf numFmtId="0" fontId="13" fillId="5" borderId="23" xfId="0" applyFont="1" applyFill="1" applyBorder="1" applyAlignment="1">
      <alignment horizontal="left" vertical="top"/>
    </xf>
    <xf numFmtId="0" fontId="33" fillId="0" borderId="19" xfId="0" applyFont="1" applyBorder="1" applyAlignment="1">
      <alignment horizontal="right" wrapText="1" indent="2"/>
    </xf>
    <xf numFmtId="0" fontId="33" fillId="0" borderId="0" xfId="0" applyFont="1" applyAlignment="1">
      <alignment horizontal="right" wrapText="1" indent="2"/>
    </xf>
    <xf numFmtId="0" fontId="33" fillId="0" borderId="7" xfId="0" applyFont="1" applyBorder="1" applyAlignment="1">
      <alignment horizontal="right" wrapText="1" indent="2"/>
    </xf>
    <xf numFmtId="0" fontId="7" fillId="5" borderId="1" xfId="0" applyFont="1" applyFill="1" applyBorder="1" applyAlignment="1" applyProtection="1">
      <alignment horizontal="left" vertical="center" wrapText="1"/>
      <protection locked="0"/>
    </xf>
    <xf numFmtId="0" fontId="13" fillId="5" borderId="2" xfId="0" applyFont="1" applyFill="1" applyBorder="1" applyAlignment="1" applyProtection="1">
      <alignment horizontal="left" vertical="top" wrapText="1"/>
      <protection locked="0"/>
    </xf>
    <xf numFmtId="0" fontId="13" fillId="5" borderId="3" xfId="0" applyFont="1" applyFill="1" applyBorder="1" applyAlignment="1" applyProtection="1">
      <alignment horizontal="left" vertical="top" wrapText="1"/>
      <protection locked="0"/>
    </xf>
    <xf numFmtId="0" fontId="13" fillId="5" borderId="4" xfId="0" applyFont="1" applyFill="1" applyBorder="1" applyAlignment="1" applyProtection="1">
      <alignment horizontal="left" vertical="top" wrapText="1"/>
      <protection locked="0"/>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0" fillId="5" borderId="2" xfId="0" applyFill="1" applyBorder="1" applyAlignment="1" applyProtection="1">
      <alignment horizontal="center" vertical="center"/>
      <protection locked="0"/>
    </xf>
    <xf numFmtId="0" fontId="0" fillId="5" borderId="4" xfId="0" applyFill="1" applyBorder="1" applyAlignment="1" applyProtection="1">
      <alignment horizontal="center" vertical="center"/>
      <protection locked="0"/>
    </xf>
    <xf numFmtId="0" fontId="6" fillId="0" borderId="0" xfId="0" applyFont="1" applyAlignment="1">
      <alignment horizontal="center" wrapText="1"/>
    </xf>
    <xf numFmtId="0" fontId="6" fillId="0" borderId="0" xfId="0" applyFont="1" applyAlignment="1">
      <alignment horizontal="center" vertical="top" wrapText="1"/>
    </xf>
  </cellXfs>
  <cellStyles count="4">
    <cellStyle name="Currency" xfId="2" builtinId="4"/>
    <cellStyle name="Hyperlink" xfId="1" builtinId="8"/>
    <cellStyle name="Normal" xfId="0" builtinId="0"/>
    <cellStyle name="Percent" xfId="3" builtinId="5"/>
  </cellStyles>
  <dxfs count="57">
    <dxf>
      <font>
        <condense val="0"/>
        <extend val="0"/>
        <color rgb="FF9C0006"/>
      </font>
      <fill>
        <patternFill>
          <bgColor rgb="FFFFC7CE"/>
        </patternFill>
      </fill>
    </dxf>
    <dxf>
      <fill>
        <patternFill>
          <bgColor rgb="FF92D050"/>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92D050"/>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FFCC"/>
      <color rgb="FFFFFFE5"/>
      <color rgb="FFE4EDF8"/>
      <color rgb="FF009900"/>
      <color rgb="FF93CDDD"/>
      <color rgb="FFFFF5EB"/>
      <color rgb="FFFFE0C1"/>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21</xdr:row>
          <xdr:rowOff>19050</xdr:rowOff>
        </xdr:from>
        <xdr:to>
          <xdr:col>3</xdr:col>
          <xdr:colOff>9525</xdr:colOff>
          <xdr:row>21</xdr:row>
          <xdr:rowOff>238125</xdr:rowOff>
        </xdr:to>
        <xdr:sp macro="" textlink="">
          <xdr:nvSpPr>
            <xdr:cNvPr id="116742" name="Check Box 6" hidden="1">
              <a:extLst>
                <a:ext uri="{63B3BB69-23CF-44E3-9099-C40C66FF867C}">
                  <a14:compatExt spid="_x0000_s116742"/>
                </a:ext>
                <a:ext uri="{FF2B5EF4-FFF2-40B4-BE49-F238E27FC236}">
                  <a16:creationId xmlns:a16="http://schemas.microsoft.com/office/drawing/2014/main" id="{00000000-0008-0000-0100-000006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42</xdr:row>
          <xdr:rowOff>19050</xdr:rowOff>
        </xdr:from>
        <xdr:to>
          <xdr:col>3</xdr:col>
          <xdr:colOff>9525</xdr:colOff>
          <xdr:row>42</xdr:row>
          <xdr:rowOff>238125</xdr:rowOff>
        </xdr:to>
        <xdr:sp macro="" textlink="">
          <xdr:nvSpPr>
            <xdr:cNvPr id="116744" name="Check Box 8" hidden="1">
              <a:extLst>
                <a:ext uri="{63B3BB69-23CF-44E3-9099-C40C66FF867C}">
                  <a14:compatExt spid="_x0000_s116744"/>
                </a:ext>
                <a:ext uri="{FF2B5EF4-FFF2-40B4-BE49-F238E27FC236}">
                  <a16:creationId xmlns:a16="http://schemas.microsoft.com/office/drawing/2014/main" id="{00000000-0008-0000-0100-000008C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mtc.ca.gov/operations/programs-projects/streets-roads-arterials/pavement-condition-index"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B1:E31"/>
  <sheetViews>
    <sheetView showGridLines="0" tabSelected="1" view="pageBreakPreview" zoomScaleNormal="100" zoomScaleSheetLayoutView="100" workbookViewId="0">
      <selection activeCell="D12" sqref="D12"/>
    </sheetView>
  </sheetViews>
  <sheetFormatPr defaultColWidth="9.140625" defaultRowHeight="15" x14ac:dyDescent="0.25"/>
  <cols>
    <col min="1" max="1" width="3.7109375" customWidth="1"/>
    <col min="2" max="2" width="2.5703125" bestFit="1" customWidth="1"/>
    <col min="3" max="3" width="15.42578125" customWidth="1"/>
    <col min="4" max="4" width="65.5703125" customWidth="1"/>
    <col min="5" max="5" width="2.7109375" customWidth="1"/>
  </cols>
  <sheetData>
    <row r="1" spans="2:5" ht="15" customHeight="1" x14ac:dyDescent="0.25"/>
    <row r="2" spans="2:5" ht="32.25" customHeight="1" x14ac:dyDescent="0.25">
      <c r="B2" s="143" t="s">
        <v>63</v>
      </c>
      <c r="C2" s="143"/>
      <c r="D2" s="143"/>
      <c r="E2" s="143"/>
    </row>
    <row r="3" spans="2:5" ht="15" customHeight="1" thickBot="1" x14ac:dyDescent="0.3">
      <c r="B3" s="143" t="s">
        <v>229</v>
      </c>
      <c r="C3" s="143"/>
      <c r="D3" s="143"/>
      <c r="E3" s="143"/>
    </row>
    <row r="4" spans="2:5" ht="15" customHeight="1" thickBot="1" x14ac:dyDescent="0.3">
      <c r="B4" s="144" t="s">
        <v>72</v>
      </c>
      <c r="C4" s="145"/>
      <c r="D4" s="145"/>
      <c r="E4" s="145"/>
    </row>
    <row r="5" spans="2:5" x14ac:dyDescent="0.25">
      <c r="C5" s="2"/>
    </row>
    <row r="6" spans="2:5" ht="27" customHeight="1" x14ac:dyDescent="0.3">
      <c r="C6" s="42" t="s">
        <v>58</v>
      </c>
      <c r="D6" s="87"/>
    </row>
    <row r="7" spans="2:5" x14ac:dyDescent="0.25">
      <c r="C7" s="41"/>
    </row>
    <row r="8" spans="2:5" ht="17.100000000000001" customHeight="1" x14ac:dyDescent="0.25">
      <c r="C8" s="40" t="s">
        <v>57</v>
      </c>
      <c r="D8" s="88"/>
    </row>
    <row r="10" spans="2:5" x14ac:dyDescent="0.25">
      <c r="C10" s="2" t="s">
        <v>55</v>
      </c>
    </row>
    <row r="11" spans="2:5" ht="17.100000000000001" customHeight="1" x14ac:dyDescent="0.25">
      <c r="C11" s="40" t="s">
        <v>59</v>
      </c>
      <c r="D11" s="89"/>
    </row>
    <row r="12" spans="2:5" ht="17.100000000000001" customHeight="1" x14ac:dyDescent="0.25">
      <c r="C12" s="40" t="s">
        <v>60</v>
      </c>
      <c r="D12" s="89"/>
    </row>
    <row r="13" spans="2:5" ht="17.100000000000001" customHeight="1" x14ac:dyDescent="0.25">
      <c r="C13" s="40" t="s">
        <v>61</v>
      </c>
      <c r="D13" s="89"/>
    </row>
    <row r="14" spans="2:5" ht="17.100000000000001" customHeight="1" x14ac:dyDescent="0.25">
      <c r="C14" s="40" t="s">
        <v>62</v>
      </c>
      <c r="D14" s="89"/>
    </row>
    <row r="15" spans="2:5" ht="30" customHeight="1" x14ac:dyDescent="0.25"/>
    <row r="16" spans="2:5" ht="6.75" customHeight="1" x14ac:dyDescent="0.25">
      <c r="C16" s="6"/>
      <c r="D16" s="6"/>
    </row>
    <row r="17" spans="2:5" x14ac:dyDescent="0.25">
      <c r="C17" s="2" t="s">
        <v>56</v>
      </c>
    </row>
    <row r="18" spans="2:5" ht="15" customHeight="1" x14ac:dyDescent="0.25">
      <c r="C18" s="146" t="s">
        <v>173</v>
      </c>
      <c r="D18" s="147"/>
    </row>
    <row r="19" spans="2:5" x14ac:dyDescent="0.25">
      <c r="C19" s="147"/>
      <c r="D19" s="147"/>
    </row>
    <row r="20" spans="2:5" x14ac:dyDescent="0.25">
      <c r="C20" s="147"/>
      <c r="D20" s="147"/>
    </row>
    <row r="21" spans="2:5" ht="132.75" customHeight="1" x14ac:dyDescent="0.25">
      <c r="C21" s="147"/>
      <c r="D21" s="147"/>
    </row>
    <row r="22" spans="2:5" ht="3.75" customHeight="1" x14ac:dyDescent="0.25">
      <c r="C22" s="148"/>
      <c r="D22" s="148"/>
    </row>
    <row r="23" spans="2:5" ht="30" customHeight="1" x14ac:dyDescent="0.25">
      <c r="C23" s="39"/>
      <c r="D23" s="39"/>
    </row>
    <row r="24" spans="2:5" ht="15" customHeight="1" x14ac:dyDescent="0.25">
      <c r="C24" s="142" t="s">
        <v>68</v>
      </c>
      <c r="D24" s="142"/>
    </row>
    <row r="25" spans="2:5" ht="15" customHeight="1" x14ac:dyDescent="0.25">
      <c r="C25" s="141" t="s">
        <v>69</v>
      </c>
      <c r="D25" s="141"/>
    </row>
    <row r="26" spans="2:5" x14ac:dyDescent="0.25">
      <c r="C26" s="141"/>
      <c r="D26" s="141"/>
    </row>
    <row r="27" spans="2:5" x14ac:dyDescent="0.25">
      <c r="C27" s="43"/>
      <c r="D27" s="43"/>
    </row>
    <row r="28" spans="2:5" ht="15" customHeight="1" x14ac:dyDescent="0.25">
      <c r="B28" s="44"/>
      <c r="C28" s="48" t="s">
        <v>71</v>
      </c>
      <c r="D28" s="47" t="s">
        <v>70</v>
      </c>
      <c r="E28" s="47"/>
    </row>
    <row r="29" spans="2:5" x14ac:dyDescent="0.25">
      <c r="B29" s="44"/>
      <c r="C29" s="48" t="s">
        <v>71</v>
      </c>
      <c r="D29" s="45" t="s">
        <v>122</v>
      </c>
      <c r="E29" s="46"/>
    </row>
    <row r="30" spans="2:5" x14ac:dyDescent="0.25">
      <c r="B30" s="44"/>
      <c r="C30" s="48" t="s">
        <v>71</v>
      </c>
      <c r="D30" s="45" t="s">
        <v>126</v>
      </c>
      <c r="E30" s="5"/>
    </row>
    <row r="31" spans="2:5" x14ac:dyDescent="0.25">
      <c r="B31" s="44"/>
      <c r="C31" s="48" t="s">
        <v>71</v>
      </c>
      <c r="D31" s="45" t="s">
        <v>65</v>
      </c>
      <c r="E31" s="5"/>
    </row>
  </sheetData>
  <sheetProtection sheet="1" selectLockedCells="1"/>
  <mergeCells count="6">
    <mergeCell ref="C25:D26"/>
    <mergeCell ref="C24:D24"/>
    <mergeCell ref="B2:E2"/>
    <mergeCell ref="B4:E4"/>
    <mergeCell ref="B3:E3"/>
    <mergeCell ref="C18:D22"/>
  </mergeCells>
  <printOptions horizontalCentered="1"/>
  <pageMargins left="0.2" right="0.45" top="0.5" bottom="0.5" header="0.3" footer="0.3"/>
  <pageSetup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pageSetUpPr fitToPage="1"/>
  </sheetPr>
  <dimension ref="B1:N47"/>
  <sheetViews>
    <sheetView showGridLines="0" view="pageBreakPreview" zoomScaleNormal="80" zoomScaleSheetLayoutView="100" workbookViewId="0">
      <selection activeCell="J7" sqref="J7"/>
    </sheetView>
  </sheetViews>
  <sheetFormatPr defaultColWidth="9.140625" defaultRowHeight="15" x14ac:dyDescent="0.25"/>
  <cols>
    <col min="1" max="1" width="4.140625" customWidth="1"/>
    <col min="2" max="2" width="4.5703125" bestFit="1" customWidth="1"/>
    <col min="3" max="3" width="17.28515625" customWidth="1"/>
    <col min="4" max="4" width="18.140625" customWidth="1"/>
    <col min="5" max="5" width="42.5703125" customWidth="1"/>
    <col min="6" max="6" width="29.7109375" customWidth="1"/>
    <col min="7" max="7" width="13.7109375" customWidth="1"/>
    <col min="8" max="8" width="12.140625" customWidth="1"/>
    <col min="9" max="9" width="29.28515625" customWidth="1"/>
    <col min="10" max="10" width="19.140625" customWidth="1"/>
    <col min="11" max="11" width="16.7109375" bestFit="1" customWidth="1"/>
    <col min="12" max="14" width="16.7109375" customWidth="1"/>
    <col min="15" max="15" width="1.140625" customWidth="1"/>
  </cols>
  <sheetData>
    <row r="1" spans="2:14" ht="15" customHeight="1" x14ac:dyDescent="0.25"/>
    <row r="2" spans="2:14" ht="15" customHeight="1" x14ac:dyDescent="0.25">
      <c r="B2" s="251" t="s">
        <v>87</v>
      </c>
      <c r="C2" s="251"/>
      <c r="D2" s="251"/>
      <c r="E2" s="251"/>
      <c r="F2" s="251"/>
      <c r="G2" s="251"/>
      <c r="H2" s="251"/>
      <c r="I2" s="251"/>
      <c r="J2" s="251"/>
      <c r="K2" s="251"/>
      <c r="L2" s="251"/>
      <c r="M2" s="251"/>
      <c r="N2" s="251"/>
    </row>
    <row r="3" spans="2:14" ht="15" customHeight="1" x14ac:dyDescent="0.25">
      <c r="B3" s="252" t="s">
        <v>229</v>
      </c>
      <c r="C3" s="252"/>
      <c r="D3" s="252"/>
      <c r="E3" s="252"/>
      <c r="F3" s="252"/>
      <c r="G3" s="252"/>
      <c r="H3" s="252"/>
      <c r="I3" s="252"/>
      <c r="J3" s="252"/>
      <c r="K3" s="252"/>
      <c r="L3" s="252"/>
      <c r="M3" s="252"/>
      <c r="N3" s="252"/>
    </row>
    <row r="4" spans="2:14" ht="18.75" x14ac:dyDescent="0.25">
      <c r="B4" s="211" t="s">
        <v>73</v>
      </c>
      <c r="C4" s="179"/>
      <c r="D4" s="179"/>
      <c r="E4" s="179"/>
      <c r="F4" s="179"/>
      <c r="G4" s="179"/>
      <c r="H4" s="179"/>
      <c r="I4" s="179"/>
      <c r="J4" s="179"/>
      <c r="K4" s="179"/>
      <c r="L4" s="179"/>
      <c r="M4" s="179"/>
      <c r="N4" s="179"/>
    </row>
    <row r="5" spans="2:14" ht="38.25" customHeight="1" x14ac:dyDescent="0.25">
      <c r="B5" s="224" t="s">
        <v>184</v>
      </c>
      <c r="C5" s="225"/>
      <c r="D5" s="225"/>
      <c r="E5" s="225"/>
      <c r="F5" s="225"/>
      <c r="G5" s="225"/>
      <c r="H5" s="225"/>
      <c r="I5" s="225"/>
      <c r="J5" s="225"/>
      <c r="K5" s="225"/>
      <c r="L5" s="225"/>
      <c r="M5" s="225"/>
      <c r="N5" s="225"/>
    </row>
    <row r="6" spans="2:14" ht="60.75" thickBot="1" x14ac:dyDescent="0.3">
      <c r="B6" s="36" t="s">
        <v>45</v>
      </c>
      <c r="C6" s="3" t="s">
        <v>53</v>
      </c>
      <c r="D6" s="3" t="s">
        <v>52</v>
      </c>
      <c r="E6" s="36" t="s">
        <v>0</v>
      </c>
      <c r="F6" s="37" t="s">
        <v>51</v>
      </c>
      <c r="G6" s="38" t="s">
        <v>231</v>
      </c>
      <c r="H6" s="4" t="s">
        <v>54</v>
      </c>
      <c r="I6" s="38" t="s">
        <v>124</v>
      </c>
      <c r="J6" s="38" t="s">
        <v>189</v>
      </c>
      <c r="K6" s="36" t="s">
        <v>40</v>
      </c>
      <c r="L6" s="36" t="s">
        <v>42</v>
      </c>
      <c r="M6" s="36" t="s">
        <v>158</v>
      </c>
      <c r="N6" s="110" t="s">
        <v>157</v>
      </c>
    </row>
    <row r="7" spans="2:14" x14ac:dyDescent="0.25">
      <c r="B7" s="26">
        <v>1</v>
      </c>
      <c r="C7" s="27"/>
      <c r="D7" s="27"/>
      <c r="E7" s="28"/>
      <c r="F7" s="28"/>
      <c r="G7" s="103"/>
      <c r="H7" s="28"/>
      <c r="I7" s="28"/>
      <c r="J7" s="28"/>
      <c r="K7" s="29">
        <v>0</v>
      </c>
      <c r="L7" s="29">
        <v>0</v>
      </c>
      <c r="M7" s="29">
        <v>0</v>
      </c>
      <c r="N7" s="111">
        <f>K7+L7+M7</f>
        <v>0</v>
      </c>
    </row>
    <row r="8" spans="2:14" x14ac:dyDescent="0.25">
      <c r="B8" s="19">
        <v>2</v>
      </c>
      <c r="C8" s="27"/>
      <c r="D8" s="27"/>
      <c r="E8" s="22"/>
      <c r="F8" s="22"/>
      <c r="G8" s="104"/>
      <c r="H8" s="22"/>
      <c r="I8" s="22"/>
      <c r="J8" s="28"/>
      <c r="K8" s="23">
        <v>0</v>
      </c>
      <c r="L8" s="23">
        <v>0</v>
      </c>
      <c r="M8" s="23">
        <v>0</v>
      </c>
      <c r="N8" s="111">
        <f t="shared" ref="N8:N25" si="0">K8+L8+M8</f>
        <v>0</v>
      </c>
    </row>
    <row r="9" spans="2:14" x14ac:dyDescent="0.25">
      <c r="B9" s="19">
        <v>3</v>
      </c>
      <c r="C9" s="27"/>
      <c r="D9" s="27"/>
      <c r="E9" s="22"/>
      <c r="F9" s="22"/>
      <c r="G9" s="104"/>
      <c r="H9" s="22"/>
      <c r="I9" s="22"/>
      <c r="J9" s="28"/>
      <c r="K9" s="23">
        <v>0</v>
      </c>
      <c r="L9" s="23">
        <v>0</v>
      </c>
      <c r="M9" s="23">
        <v>0</v>
      </c>
      <c r="N9" s="111">
        <f t="shared" si="0"/>
        <v>0</v>
      </c>
    </row>
    <row r="10" spans="2:14" x14ac:dyDescent="0.25">
      <c r="B10" s="19">
        <v>4</v>
      </c>
      <c r="C10" s="27"/>
      <c r="D10" s="27"/>
      <c r="E10" s="22"/>
      <c r="F10" s="22"/>
      <c r="G10" s="104"/>
      <c r="H10" s="22"/>
      <c r="I10" s="22"/>
      <c r="J10" s="28"/>
      <c r="K10" s="23">
        <v>0</v>
      </c>
      <c r="L10" s="23">
        <v>0</v>
      </c>
      <c r="M10" s="23">
        <v>0</v>
      </c>
      <c r="N10" s="111">
        <f t="shared" si="0"/>
        <v>0</v>
      </c>
    </row>
    <row r="11" spans="2:14" x14ac:dyDescent="0.25">
      <c r="B11" s="19">
        <v>5</v>
      </c>
      <c r="C11" s="27"/>
      <c r="D11" s="27"/>
      <c r="E11" s="22"/>
      <c r="F11" s="22"/>
      <c r="G11" s="104"/>
      <c r="H11" s="22"/>
      <c r="I11" s="22"/>
      <c r="J11" s="28"/>
      <c r="K11" s="23">
        <v>0</v>
      </c>
      <c r="L11" s="23">
        <v>0</v>
      </c>
      <c r="M11" s="23">
        <v>0</v>
      </c>
      <c r="N11" s="111">
        <f t="shared" si="0"/>
        <v>0</v>
      </c>
    </row>
    <row r="12" spans="2:14" x14ac:dyDescent="0.25">
      <c r="B12" s="19">
        <v>6</v>
      </c>
      <c r="C12" s="27"/>
      <c r="D12" s="27"/>
      <c r="E12" s="22"/>
      <c r="F12" s="22"/>
      <c r="G12" s="104"/>
      <c r="H12" s="22"/>
      <c r="I12" s="22"/>
      <c r="J12" s="28"/>
      <c r="K12" s="23">
        <v>0</v>
      </c>
      <c r="L12" s="23">
        <v>0</v>
      </c>
      <c r="M12" s="23">
        <v>0</v>
      </c>
      <c r="N12" s="111">
        <f t="shared" si="0"/>
        <v>0</v>
      </c>
    </row>
    <row r="13" spans="2:14" x14ac:dyDescent="0.25">
      <c r="B13" s="19">
        <v>7</v>
      </c>
      <c r="C13" s="27"/>
      <c r="D13" s="27"/>
      <c r="E13" s="22"/>
      <c r="F13" s="22"/>
      <c r="G13" s="104"/>
      <c r="H13" s="22"/>
      <c r="I13" s="22"/>
      <c r="J13" s="28"/>
      <c r="K13" s="23">
        <v>0</v>
      </c>
      <c r="L13" s="23">
        <v>0</v>
      </c>
      <c r="M13" s="29">
        <v>0</v>
      </c>
      <c r="N13" s="111">
        <f t="shared" si="0"/>
        <v>0</v>
      </c>
    </row>
    <row r="14" spans="2:14" x14ac:dyDescent="0.25">
      <c r="B14" s="19">
        <v>8</v>
      </c>
      <c r="C14" s="27"/>
      <c r="D14" s="27"/>
      <c r="E14" s="22"/>
      <c r="F14" s="22"/>
      <c r="G14" s="104"/>
      <c r="H14" s="22"/>
      <c r="I14" s="22"/>
      <c r="J14" s="28"/>
      <c r="K14" s="23">
        <v>0</v>
      </c>
      <c r="L14" s="23">
        <v>0</v>
      </c>
      <c r="M14" s="23">
        <v>0</v>
      </c>
      <c r="N14" s="111">
        <f t="shared" si="0"/>
        <v>0</v>
      </c>
    </row>
    <row r="15" spans="2:14" x14ac:dyDescent="0.25">
      <c r="B15" s="19">
        <v>9</v>
      </c>
      <c r="C15" s="27"/>
      <c r="D15" s="27"/>
      <c r="E15" s="22"/>
      <c r="F15" s="22"/>
      <c r="G15" s="104"/>
      <c r="H15" s="22"/>
      <c r="I15" s="22"/>
      <c r="J15" s="28"/>
      <c r="K15" s="23">
        <v>0</v>
      </c>
      <c r="L15" s="23">
        <v>0</v>
      </c>
      <c r="M15" s="23">
        <v>0</v>
      </c>
      <c r="N15" s="111">
        <f t="shared" si="0"/>
        <v>0</v>
      </c>
    </row>
    <row r="16" spans="2:14" x14ac:dyDescent="0.25">
      <c r="B16" s="19">
        <v>10</v>
      </c>
      <c r="C16" s="27"/>
      <c r="D16" s="27"/>
      <c r="E16" s="22"/>
      <c r="F16" s="22"/>
      <c r="G16" s="104"/>
      <c r="H16" s="22"/>
      <c r="I16" s="22"/>
      <c r="J16" s="28"/>
      <c r="K16" s="23">
        <v>0</v>
      </c>
      <c r="L16" s="23">
        <v>0</v>
      </c>
      <c r="M16" s="23">
        <v>0</v>
      </c>
      <c r="N16" s="111">
        <f t="shared" si="0"/>
        <v>0</v>
      </c>
    </row>
    <row r="17" spans="2:14" x14ac:dyDescent="0.25">
      <c r="B17" s="19">
        <v>11</v>
      </c>
      <c r="C17" s="27"/>
      <c r="D17" s="27"/>
      <c r="E17" s="22"/>
      <c r="F17" s="22"/>
      <c r="G17" s="104"/>
      <c r="H17" s="22"/>
      <c r="I17" s="22"/>
      <c r="J17" s="28"/>
      <c r="K17" s="23">
        <v>0</v>
      </c>
      <c r="L17" s="23">
        <v>0</v>
      </c>
      <c r="M17" s="23">
        <v>0</v>
      </c>
      <c r="N17" s="111">
        <f t="shared" si="0"/>
        <v>0</v>
      </c>
    </row>
    <row r="18" spans="2:14" x14ac:dyDescent="0.25">
      <c r="B18" s="19">
        <v>12</v>
      </c>
      <c r="C18" s="27"/>
      <c r="D18" s="27"/>
      <c r="E18" s="22"/>
      <c r="F18" s="22"/>
      <c r="G18" s="104"/>
      <c r="H18" s="22"/>
      <c r="I18" s="22"/>
      <c r="J18" s="28"/>
      <c r="K18" s="23">
        <v>0</v>
      </c>
      <c r="L18" s="23">
        <v>0</v>
      </c>
      <c r="M18" s="23">
        <v>0</v>
      </c>
      <c r="N18" s="111">
        <f t="shared" si="0"/>
        <v>0</v>
      </c>
    </row>
    <row r="19" spans="2:14" x14ac:dyDescent="0.25">
      <c r="B19" s="19">
        <v>13</v>
      </c>
      <c r="C19" s="27"/>
      <c r="D19" s="27"/>
      <c r="E19" s="22"/>
      <c r="F19" s="22"/>
      <c r="G19" s="104"/>
      <c r="H19" s="22"/>
      <c r="I19" s="22"/>
      <c r="J19" s="28"/>
      <c r="K19" s="23">
        <v>0</v>
      </c>
      <c r="L19" s="23">
        <v>0</v>
      </c>
      <c r="M19" s="29">
        <v>0</v>
      </c>
      <c r="N19" s="111">
        <f t="shared" si="0"/>
        <v>0</v>
      </c>
    </row>
    <row r="20" spans="2:14" x14ac:dyDescent="0.25">
      <c r="B20" s="19">
        <v>14</v>
      </c>
      <c r="C20" s="27"/>
      <c r="D20" s="27"/>
      <c r="E20" s="22"/>
      <c r="F20" s="22"/>
      <c r="G20" s="104"/>
      <c r="H20" s="22"/>
      <c r="I20" s="22"/>
      <c r="J20" s="28"/>
      <c r="K20" s="23">
        <v>0</v>
      </c>
      <c r="L20" s="23">
        <v>0</v>
      </c>
      <c r="M20" s="23">
        <v>0</v>
      </c>
      <c r="N20" s="111">
        <f t="shared" si="0"/>
        <v>0</v>
      </c>
    </row>
    <row r="21" spans="2:14" x14ac:dyDescent="0.25">
      <c r="B21" s="26">
        <v>15</v>
      </c>
      <c r="C21" s="27"/>
      <c r="D21" s="27"/>
      <c r="E21" s="22"/>
      <c r="F21" s="22"/>
      <c r="G21" s="104"/>
      <c r="H21" s="22"/>
      <c r="I21" s="22"/>
      <c r="J21" s="28"/>
      <c r="K21" s="23">
        <v>0</v>
      </c>
      <c r="L21" s="23">
        <v>0</v>
      </c>
      <c r="M21" s="23">
        <v>0</v>
      </c>
      <c r="N21" s="111">
        <f t="shared" si="0"/>
        <v>0</v>
      </c>
    </row>
    <row r="22" spans="2:14" x14ac:dyDescent="0.25">
      <c r="B22" s="19">
        <v>16</v>
      </c>
      <c r="C22" s="27"/>
      <c r="D22" s="27"/>
      <c r="E22" s="22"/>
      <c r="F22" s="22"/>
      <c r="G22" s="104"/>
      <c r="H22" s="22"/>
      <c r="I22" s="22"/>
      <c r="J22" s="28"/>
      <c r="K22" s="23">
        <v>0</v>
      </c>
      <c r="L22" s="23">
        <v>0</v>
      </c>
      <c r="M22" s="23">
        <v>0</v>
      </c>
      <c r="N22" s="111">
        <f>K22+L22+M22</f>
        <v>0</v>
      </c>
    </row>
    <row r="23" spans="2:14" x14ac:dyDescent="0.25">
      <c r="B23" s="19">
        <v>17</v>
      </c>
      <c r="C23" s="27"/>
      <c r="D23" s="27"/>
      <c r="E23" s="22"/>
      <c r="F23" s="22"/>
      <c r="G23" s="104"/>
      <c r="H23" s="22"/>
      <c r="I23" s="22"/>
      <c r="J23" s="28"/>
      <c r="K23" s="23">
        <v>0</v>
      </c>
      <c r="L23" s="23">
        <v>0</v>
      </c>
      <c r="M23" s="23">
        <v>0</v>
      </c>
      <c r="N23" s="111">
        <f t="shared" si="0"/>
        <v>0</v>
      </c>
    </row>
    <row r="24" spans="2:14" x14ac:dyDescent="0.25">
      <c r="B24" s="19">
        <v>18</v>
      </c>
      <c r="C24" s="27"/>
      <c r="D24" s="27"/>
      <c r="E24" s="22"/>
      <c r="F24" s="22"/>
      <c r="G24" s="104"/>
      <c r="H24" s="22"/>
      <c r="I24" s="22"/>
      <c r="J24" s="28"/>
      <c r="K24" s="23">
        <v>0</v>
      </c>
      <c r="L24" s="23">
        <v>0</v>
      </c>
      <c r="M24" s="23">
        <v>0</v>
      </c>
      <c r="N24" s="111">
        <f t="shared" si="0"/>
        <v>0</v>
      </c>
    </row>
    <row r="25" spans="2:14" x14ac:dyDescent="0.25">
      <c r="B25" s="19">
        <v>19</v>
      </c>
      <c r="C25" s="27"/>
      <c r="D25" s="27"/>
      <c r="E25" s="22"/>
      <c r="F25" s="22"/>
      <c r="G25" s="104"/>
      <c r="H25" s="22"/>
      <c r="I25" s="22"/>
      <c r="J25" s="28"/>
      <c r="K25" s="23">
        <v>0</v>
      </c>
      <c r="L25" s="23">
        <v>0</v>
      </c>
      <c r="M25" s="23">
        <v>0</v>
      </c>
      <c r="N25" s="111">
        <f t="shared" si="0"/>
        <v>0</v>
      </c>
    </row>
    <row r="26" spans="2:14" ht="15.75" thickBot="1" x14ac:dyDescent="0.3">
      <c r="B26" s="32">
        <v>20</v>
      </c>
      <c r="C26" s="33"/>
      <c r="D26" s="33"/>
      <c r="E26" s="34"/>
      <c r="F26" s="34"/>
      <c r="G26" s="105"/>
      <c r="H26" s="34"/>
      <c r="I26" s="34"/>
      <c r="J26" s="34"/>
      <c r="K26" s="35">
        <v>0</v>
      </c>
      <c r="L26" s="35">
        <v>0</v>
      </c>
      <c r="M26" s="35">
        <v>0</v>
      </c>
      <c r="N26" s="112">
        <f>K26+L26+M26</f>
        <v>0</v>
      </c>
    </row>
    <row r="27" spans="2:14" x14ac:dyDescent="0.25">
      <c r="I27" s="9" t="s">
        <v>24</v>
      </c>
      <c r="J27" s="9"/>
      <c r="K27" s="31">
        <f>SUM(K7:K26)</f>
        <v>0</v>
      </c>
      <c r="L27" s="31">
        <f>SUM(L7:L26)</f>
        <v>0</v>
      </c>
      <c r="M27" s="31">
        <f>SUM(M7:M26)</f>
        <v>0</v>
      </c>
      <c r="N27" s="31">
        <f>SUM(N7:N26)</f>
        <v>0</v>
      </c>
    </row>
    <row r="28" spans="2:14" x14ac:dyDescent="0.25">
      <c r="I28" s="9" t="s">
        <v>43</v>
      </c>
      <c r="J28" s="9"/>
      <c r="K28" s="8" t="b">
        <f>ROUND(K27,0.05)=ROUND('All Table 1 RevExpend'!J17,0.05)</f>
        <v>1</v>
      </c>
      <c r="L28" s="8" t="b">
        <f>ROUND(L27,0.05)=ROUND('All Table 1 RevExpend'!J38,0.05)</f>
        <v>1</v>
      </c>
    </row>
    <row r="31" spans="2:14" hidden="1" x14ac:dyDescent="0.25">
      <c r="B31" s="2"/>
      <c r="C31" s="2" t="s">
        <v>26</v>
      </c>
      <c r="D31" s="2" t="s">
        <v>39</v>
      </c>
      <c r="H31" s="2" t="s">
        <v>44</v>
      </c>
      <c r="J31" s="2" t="s">
        <v>193</v>
      </c>
    </row>
    <row r="32" spans="2:14" hidden="1" x14ac:dyDescent="0.25">
      <c r="B32" s="10"/>
      <c r="C32" s="20" t="s">
        <v>155</v>
      </c>
      <c r="D32" s="20" t="s">
        <v>88</v>
      </c>
      <c r="E32" s="10"/>
      <c r="H32" s="21" t="s">
        <v>1</v>
      </c>
      <c r="J32" s="21" t="s">
        <v>190</v>
      </c>
    </row>
    <row r="33" spans="2:10" hidden="1" x14ac:dyDescent="0.25">
      <c r="B33" s="10"/>
      <c r="C33" s="20" t="s">
        <v>2</v>
      </c>
      <c r="D33" s="20" t="s">
        <v>98</v>
      </c>
      <c r="E33" s="10"/>
      <c r="H33" s="21" t="s">
        <v>3</v>
      </c>
      <c r="J33" s="21" t="s">
        <v>191</v>
      </c>
    </row>
    <row r="34" spans="2:10" hidden="1" x14ac:dyDescent="0.25">
      <c r="B34" s="10"/>
      <c r="C34" s="20" t="s">
        <v>21</v>
      </c>
      <c r="D34" s="20" t="s">
        <v>89</v>
      </c>
      <c r="E34" s="10"/>
      <c r="H34" s="21" t="s">
        <v>5</v>
      </c>
      <c r="J34" s="21" t="s">
        <v>192</v>
      </c>
    </row>
    <row r="35" spans="2:10" hidden="1" x14ac:dyDescent="0.25">
      <c r="B35" s="10"/>
      <c r="C35" s="20" t="s">
        <v>22</v>
      </c>
      <c r="D35" s="20" t="s">
        <v>90</v>
      </c>
      <c r="E35" s="10"/>
      <c r="H35" s="21" t="s">
        <v>7</v>
      </c>
      <c r="J35" s="21"/>
    </row>
    <row r="36" spans="2:10" hidden="1" x14ac:dyDescent="0.25">
      <c r="B36" s="10"/>
      <c r="C36" s="20" t="s">
        <v>23</v>
      </c>
      <c r="D36" s="20" t="s">
        <v>91</v>
      </c>
      <c r="E36" s="10"/>
      <c r="H36" s="21" t="s">
        <v>80</v>
      </c>
      <c r="J36" s="21"/>
    </row>
    <row r="37" spans="2:10" hidden="1" x14ac:dyDescent="0.25">
      <c r="B37" s="10"/>
      <c r="C37" s="20" t="s">
        <v>4</v>
      </c>
      <c r="D37" s="20" t="s">
        <v>99</v>
      </c>
      <c r="E37" s="10"/>
      <c r="H37" s="21" t="s">
        <v>81</v>
      </c>
    </row>
    <row r="38" spans="2:10" hidden="1" x14ac:dyDescent="0.25">
      <c r="B38" s="10"/>
      <c r="C38" s="20" t="s">
        <v>6</v>
      </c>
      <c r="D38" s="20" t="s">
        <v>92</v>
      </c>
      <c r="E38" s="10"/>
      <c r="H38" s="21" t="s">
        <v>9</v>
      </c>
    </row>
    <row r="39" spans="2:10" hidden="1" x14ac:dyDescent="0.25">
      <c r="B39" s="10"/>
      <c r="C39" s="20" t="s">
        <v>153</v>
      </c>
      <c r="D39" s="20" t="s">
        <v>93</v>
      </c>
      <c r="E39" s="10"/>
      <c r="H39" s="21" t="s">
        <v>82</v>
      </c>
    </row>
    <row r="40" spans="2:10" hidden="1" x14ac:dyDescent="0.25">
      <c r="B40" s="10"/>
      <c r="C40" s="20" t="s">
        <v>8</v>
      </c>
      <c r="D40" s="20" t="s">
        <v>94</v>
      </c>
      <c r="E40" s="10"/>
      <c r="H40" s="21" t="s">
        <v>8</v>
      </c>
    </row>
    <row r="41" spans="2:10" hidden="1" x14ac:dyDescent="0.25">
      <c r="B41" s="10"/>
      <c r="C41" s="10"/>
      <c r="D41" s="20" t="s">
        <v>95</v>
      </c>
      <c r="E41" s="10"/>
      <c r="H41" s="21"/>
    </row>
    <row r="42" spans="2:10" hidden="1" x14ac:dyDescent="0.25">
      <c r="B42" s="10"/>
      <c r="C42" s="10"/>
      <c r="D42" s="20" t="s">
        <v>96</v>
      </c>
      <c r="E42" s="10"/>
      <c r="H42" s="21"/>
    </row>
    <row r="43" spans="2:10" hidden="1" x14ac:dyDescent="0.25">
      <c r="B43" s="10"/>
      <c r="C43" s="10"/>
      <c r="D43" s="20" t="s">
        <v>97</v>
      </c>
      <c r="E43" s="10"/>
      <c r="H43" s="21"/>
    </row>
    <row r="44" spans="2:10" hidden="1" x14ac:dyDescent="0.25">
      <c r="B44" s="10"/>
      <c r="C44" s="10"/>
      <c r="D44" s="20" t="s">
        <v>8</v>
      </c>
      <c r="E44" s="10"/>
    </row>
    <row r="45" spans="2:10" hidden="1" x14ac:dyDescent="0.25">
      <c r="B45" s="10"/>
      <c r="C45" s="10"/>
      <c r="D45" s="20"/>
      <c r="E45" s="10"/>
    </row>
    <row r="46" spans="2:10" hidden="1" x14ac:dyDescent="0.25">
      <c r="B46" s="10"/>
      <c r="C46" s="10"/>
      <c r="D46" s="10"/>
      <c r="E46" s="10"/>
    </row>
    <row r="47" spans="2:10" hidden="1" x14ac:dyDescent="0.25">
      <c r="B47" s="10"/>
      <c r="C47" s="10"/>
      <c r="D47" s="10"/>
      <c r="E47" s="10"/>
    </row>
  </sheetData>
  <mergeCells count="4">
    <mergeCell ref="B2:N2"/>
    <mergeCell ref="B3:N3"/>
    <mergeCell ref="B4:N4"/>
    <mergeCell ref="B5:N5"/>
  </mergeCells>
  <conditionalFormatting sqref="K28:L28">
    <cfRule type="containsText" dxfId="13" priority="13" operator="containsText" text="False">
      <formula>NOT(ISERROR(SEARCH("False",K28)))</formula>
    </cfRule>
    <cfRule type="containsText" dxfId="12" priority="14" operator="containsText" text="true">
      <formula>NOT(ISERROR(SEARCH("true",K28)))</formula>
    </cfRule>
    <cfRule type="containsText" dxfId="11" priority="15" operator="containsText" text="true">
      <formula>NOT(ISERROR(SEARCH("true",K28)))</formula>
    </cfRule>
    <cfRule type="containsText" dxfId="10" priority="16" operator="containsText" text="FALSE">
      <formula>NOT(ISERROR(SEARCH("FALSE",K28)))</formula>
    </cfRule>
  </conditionalFormatting>
  <conditionalFormatting sqref="K28:N28">
    <cfRule type="containsText" dxfId="9" priority="3" operator="containsText" text="false">
      <formula>NOT(ISERROR(SEARCH("false",K28)))</formula>
    </cfRule>
    <cfRule type="containsText" dxfId="8" priority="6" operator="containsText" text="true">
      <formula>NOT(ISERROR(SEARCH("true",K28)))</formula>
    </cfRule>
  </conditionalFormatting>
  <conditionalFormatting sqref="L28">
    <cfRule type="containsText" dxfId="7" priority="11" operator="containsText" text="false">
      <formula>NOT(ISERROR(SEARCH("false",L28)))</formula>
    </cfRule>
    <cfRule type="containsText" dxfId="6" priority="12" operator="containsText" text="true">
      <formula>NOT(ISERROR(SEARCH("true",L28)))</formula>
    </cfRule>
  </conditionalFormatting>
  <conditionalFormatting sqref="M28:N28">
    <cfRule type="containsText" dxfId="5" priority="1" operator="containsText" text="false">
      <formula>NOT(ISERROR(SEARCH("false",M28)))</formula>
    </cfRule>
    <cfRule type="containsText" dxfId="4" priority="2" operator="containsText" text="true">
      <formula>NOT(ISERROR(SEARCH("true",M28)))</formula>
    </cfRule>
    <cfRule type="containsText" dxfId="3" priority="4" operator="containsText" text="true">
      <formula>NOT(ISERROR(SEARCH("true",M28)))</formula>
    </cfRule>
    <cfRule type="containsText" dxfId="2" priority="5" operator="containsText" text="False">
      <formula>NOT(ISERROR(SEARCH("False",M28)))</formula>
    </cfRule>
    <cfRule type="containsText" dxfId="1" priority="7" operator="containsText" text="true">
      <formula>NOT(ISERROR(SEARCH("true",M28)))</formula>
    </cfRule>
    <cfRule type="containsText" dxfId="0" priority="8" operator="containsText" text="FALSE">
      <formula>NOT(ISERROR(SEARCH("FALSE",M28)))</formula>
    </cfRule>
  </conditionalFormatting>
  <dataValidations count="4">
    <dataValidation type="list" allowBlank="1" showInputMessage="1" showErrorMessage="1" sqref="H7:H26" xr:uid="{00000000-0002-0000-0900-000001000000}">
      <formula1>$H$32:$H$40</formula1>
    </dataValidation>
    <dataValidation type="list" allowBlank="1" showInputMessage="1" showErrorMessage="1" sqref="C7:C26" xr:uid="{00000000-0002-0000-0900-000002000000}">
      <formula1>$C$32:$C$40</formula1>
    </dataValidation>
    <dataValidation type="list" allowBlank="1" showInputMessage="1" showErrorMessage="1" sqref="D7:D26" xr:uid="{00000000-0002-0000-0900-000003000000}">
      <formula1>$D$32:$D$44</formula1>
    </dataValidation>
    <dataValidation type="list" allowBlank="1" showInputMessage="1" showErrorMessage="1" sqref="J7:J26" xr:uid="{00C9FCD6-D07D-43CB-AB81-927674A34BAF}">
      <formula1>$J$32:$J$34</formula1>
    </dataValidation>
  </dataValidations>
  <printOptions horizontalCentered="1"/>
  <pageMargins left="0.2" right="0.2" top="0.5" bottom="0.25" header="0.3" footer="0.3"/>
  <pageSetup scale="53"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FE36C-A7C6-499D-851C-947038A4250E}">
  <sheetPr>
    <tabColor theme="0"/>
    <pageSetUpPr fitToPage="1"/>
  </sheetPr>
  <dimension ref="B2:M64"/>
  <sheetViews>
    <sheetView showGridLines="0" view="pageBreakPreview" zoomScale="90" zoomScaleNormal="70" zoomScaleSheetLayoutView="90" workbookViewId="0">
      <selection activeCell="O14" sqref="O14"/>
    </sheetView>
  </sheetViews>
  <sheetFormatPr defaultColWidth="9.140625" defaultRowHeight="15" x14ac:dyDescent="0.25"/>
  <cols>
    <col min="1" max="1" width="1.85546875" customWidth="1"/>
    <col min="2" max="2" width="29.140625" bestFit="1" customWidth="1"/>
    <col min="3" max="3" width="3.7109375" customWidth="1"/>
    <col min="4" max="4" width="15.28515625" customWidth="1"/>
    <col min="5" max="5" width="3.7109375" customWidth="1"/>
    <col min="6" max="6" width="15.28515625" customWidth="1"/>
    <col min="7" max="7" width="3.7109375" customWidth="1"/>
    <col min="8" max="8" width="15.28515625" customWidth="1"/>
    <col min="9" max="9" width="3.7109375" customWidth="1"/>
    <col min="10" max="10" width="15.28515625" customWidth="1"/>
    <col min="11" max="11" width="3.7109375" customWidth="1"/>
    <col min="12" max="12" width="15.28515625" customWidth="1"/>
    <col min="13" max="13" width="3.7109375" customWidth="1"/>
  </cols>
  <sheetData>
    <row r="2" spans="2:13" ht="30.75" customHeight="1" x14ac:dyDescent="0.25">
      <c r="B2" s="177" t="s">
        <v>63</v>
      </c>
      <c r="C2" s="178"/>
      <c r="D2" s="178"/>
      <c r="E2" s="178"/>
      <c r="F2" s="178"/>
      <c r="G2" s="178"/>
      <c r="H2" s="178"/>
      <c r="I2" s="178"/>
      <c r="J2" s="178"/>
      <c r="K2" s="178"/>
      <c r="L2" s="178"/>
      <c r="M2" s="178"/>
    </row>
    <row r="3" spans="2:13" ht="18" customHeight="1" x14ac:dyDescent="0.25">
      <c r="B3" s="179" t="s">
        <v>127</v>
      </c>
      <c r="C3" s="180"/>
      <c r="D3" s="180"/>
      <c r="E3" s="180"/>
      <c r="F3" s="180"/>
      <c r="G3" s="180"/>
      <c r="H3" s="180"/>
      <c r="I3" s="180"/>
      <c r="J3" s="180"/>
      <c r="K3" s="180"/>
      <c r="L3" s="180"/>
      <c r="M3" s="180"/>
    </row>
    <row r="4" spans="2:13" ht="3.95" customHeight="1" x14ac:dyDescent="0.25">
      <c r="B4" s="53"/>
    </row>
    <row r="5" spans="2:13" ht="24.75" customHeight="1" x14ac:dyDescent="0.25">
      <c r="B5" s="181" t="s">
        <v>149</v>
      </c>
      <c r="C5" s="181"/>
      <c r="D5" s="181"/>
      <c r="E5" s="181"/>
      <c r="F5" s="181"/>
      <c r="G5" s="181"/>
      <c r="H5" s="181"/>
      <c r="I5" s="181"/>
      <c r="J5" s="181"/>
      <c r="K5" s="181"/>
      <c r="L5" s="181"/>
      <c r="M5" s="181"/>
    </row>
    <row r="6" spans="2:13" ht="3.95" customHeight="1" x14ac:dyDescent="0.25">
      <c r="B6" s="53"/>
    </row>
    <row r="7" spans="2:13" s="5" customFormat="1" ht="30" customHeight="1" x14ac:dyDescent="0.25">
      <c r="B7" s="70" t="s">
        <v>120</v>
      </c>
      <c r="C7" s="70"/>
      <c r="D7" s="70"/>
      <c r="E7" s="70"/>
      <c r="F7" s="71"/>
      <c r="G7" s="71"/>
      <c r="H7" s="71"/>
      <c r="I7" s="71"/>
      <c r="J7" s="71"/>
      <c r="K7" s="71"/>
      <c r="L7" s="71"/>
      <c r="M7" s="71"/>
    </row>
    <row r="9" spans="2:13" ht="30" x14ac:dyDescent="0.25">
      <c r="D9" s="54" t="s">
        <v>106</v>
      </c>
      <c r="E9" s="54"/>
      <c r="F9" s="54" t="s">
        <v>107</v>
      </c>
      <c r="G9" s="54"/>
      <c r="H9" s="54" t="s">
        <v>12</v>
      </c>
      <c r="I9" s="54"/>
      <c r="J9" s="54" t="s">
        <v>77</v>
      </c>
      <c r="K9" s="54"/>
      <c r="L9" s="54" t="s">
        <v>20</v>
      </c>
      <c r="M9" s="55"/>
    </row>
    <row r="11" spans="2:13" x14ac:dyDescent="0.25">
      <c r="B11" s="56" t="s">
        <v>105</v>
      </c>
      <c r="C11" s="56"/>
      <c r="D11" s="90">
        <v>0</v>
      </c>
      <c r="E11" s="57"/>
      <c r="F11" s="90">
        <v>0</v>
      </c>
      <c r="G11" s="57"/>
      <c r="H11" s="90">
        <v>0</v>
      </c>
      <c r="I11" s="57"/>
      <c r="J11" s="90">
        <v>0</v>
      </c>
      <c r="K11" s="57"/>
      <c r="L11" s="58">
        <f>SUM(D11:J11)</f>
        <v>0</v>
      </c>
    </row>
    <row r="12" spans="2:13" x14ac:dyDescent="0.25">
      <c r="B12" s="56"/>
      <c r="C12" s="56"/>
      <c r="D12" s="57"/>
      <c r="E12" s="57"/>
      <c r="F12" s="57"/>
      <c r="G12" s="57"/>
      <c r="H12" s="57"/>
      <c r="I12" s="57"/>
      <c r="J12" s="57"/>
      <c r="K12" s="57"/>
      <c r="L12" s="57"/>
    </row>
    <row r="13" spans="2:13" x14ac:dyDescent="0.25">
      <c r="B13" s="56" t="s">
        <v>217</v>
      </c>
      <c r="C13" s="56"/>
      <c r="D13" s="90"/>
      <c r="E13" s="57"/>
      <c r="F13" s="90">
        <v>0</v>
      </c>
      <c r="G13" s="57"/>
      <c r="H13" s="90">
        <v>0</v>
      </c>
      <c r="I13" s="57"/>
      <c r="J13" s="90">
        <v>0</v>
      </c>
      <c r="K13" s="57"/>
      <c r="L13" s="58">
        <f>SUM(D13:J13)</f>
        <v>0</v>
      </c>
    </row>
    <row r="14" spans="2:13" x14ac:dyDescent="0.25">
      <c r="B14" s="56" t="s">
        <v>28</v>
      </c>
      <c r="C14" s="56"/>
      <c r="D14" s="90">
        <v>0</v>
      </c>
      <c r="E14" s="57"/>
      <c r="F14" s="90">
        <v>0</v>
      </c>
      <c r="G14" s="57"/>
      <c r="H14" s="90">
        <v>0</v>
      </c>
      <c r="I14" s="57"/>
      <c r="J14" s="90">
        <v>0</v>
      </c>
      <c r="K14" s="57"/>
      <c r="L14" s="58">
        <f>SUM(D14:J14)</f>
        <v>0</v>
      </c>
    </row>
    <row r="15" spans="2:13" x14ac:dyDescent="0.25">
      <c r="B15" s="56" t="s">
        <v>218</v>
      </c>
      <c r="C15" s="56"/>
      <c r="D15" s="90">
        <v>0</v>
      </c>
      <c r="E15" s="57"/>
      <c r="F15" s="90">
        <v>0</v>
      </c>
      <c r="G15" s="57"/>
      <c r="H15" s="90">
        <v>0</v>
      </c>
      <c r="I15" s="57"/>
      <c r="J15" s="90">
        <v>0</v>
      </c>
      <c r="K15" s="57"/>
      <c r="L15" s="58">
        <f>SUM(D15:J15)</f>
        <v>0</v>
      </c>
    </row>
    <row r="16" spans="2:13" x14ac:dyDescent="0.25">
      <c r="B16" s="56"/>
      <c r="C16" s="56"/>
      <c r="D16" s="57"/>
      <c r="E16" s="57"/>
      <c r="F16" s="57"/>
      <c r="G16" s="57"/>
      <c r="H16" s="57"/>
      <c r="I16" s="57"/>
      <c r="J16" s="57"/>
      <c r="K16" s="57"/>
      <c r="L16" s="57"/>
    </row>
    <row r="17" spans="2:13" x14ac:dyDescent="0.25">
      <c r="B17" s="56" t="s">
        <v>29</v>
      </c>
      <c r="C17" s="56"/>
      <c r="D17" s="90">
        <v>0</v>
      </c>
      <c r="E17" s="57"/>
      <c r="F17" s="90">
        <v>0</v>
      </c>
      <c r="G17" s="57"/>
      <c r="H17" s="90">
        <v>0</v>
      </c>
      <c r="I17" s="57"/>
      <c r="J17" s="90">
        <v>0</v>
      </c>
      <c r="K17" s="57"/>
      <c r="L17" s="58">
        <f>SUM(D17:J17)</f>
        <v>0</v>
      </c>
    </row>
    <row r="18" spans="2:13" s="5" customFormat="1" ht="7.5" customHeight="1" x14ac:dyDescent="0.25">
      <c r="B18" s="59" t="s">
        <v>109</v>
      </c>
      <c r="C18" s="60"/>
      <c r="D18" s="60" t="b">
        <f>ROUND(D17,0.05)=ROUND('BP Table 2 Expenditures'!M32,0.05)</f>
        <v>1</v>
      </c>
      <c r="E18" s="61"/>
      <c r="F18" s="60" t="b">
        <f>ROUND(F17,0.05)=ROUND('LSR Table 2 Expenditures'!M32,0.05)</f>
        <v>1</v>
      </c>
      <c r="G18" s="61"/>
      <c r="H18" s="60" t="b">
        <f>ROUND(H17,0.05)=ROUND('Transit Table 2 Expenditures'!K23,0.5)</f>
        <v>1</v>
      </c>
      <c r="I18" s="61"/>
      <c r="J18" s="60" t="b">
        <f>ROUND(J17,0.05)=ROUND('Paratransit Table 2'!K27,0.05)</f>
        <v>1</v>
      </c>
      <c r="K18" s="62"/>
      <c r="L18" s="62"/>
      <c r="M18" s="63"/>
    </row>
    <row r="19" spans="2:13" x14ac:dyDescent="0.25">
      <c r="B19" s="64"/>
      <c r="C19" s="64"/>
      <c r="D19" s="65"/>
      <c r="E19" s="65"/>
      <c r="F19" s="65"/>
      <c r="G19" s="65"/>
      <c r="H19" s="65"/>
      <c r="I19" s="65"/>
      <c r="J19" s="65"/>
      <c r="K19" s="57"/>
      <c r="L19" s="57"/>
    </row>
    <row r="20" spans="2:13" x14ac:dyDescent="0.25">
      <c r="B20" s="56" t="s">
        <v>30</v>
      </c>
      <c r="C20" s="56"/>
      <c r="D20" s="58">
        <f>D11+D13+D14+D15-D17</f>
        <v>0</v>
      </c>
      <c r="E20" s="66"/>
      <c r="F20" s="58">
        <f>F11+F13+F14+F15-F17</f>
        <v>0</v>
      </c>
      <c r="G20" s="66"/>
      <c r="H20" s="58">
        <f>H11+H13+H14+H15-H17</f>
        <v>0</v>
      </c>
      <c r="I20" s="66"/>
      <c r="J20" s="58">
        <f>J11+J13+J14+J15-J17</f>
        <v>0</v>
      </c>
      <c r="K20" s="66"/>
      <c r="L20" s="58">
        <f>L11+L13+L14+L15-L17</f>
        <v>0</v>
      </c>
      <c r="M20" s="66"/>
    </row>
    <row r="21" spans="2:13" x14ac:dyDescent="0.25">
      <c r="B21" s="67"/>
      <c r="C21" s="67"/>
      <c r="D21" s="67"/>
      <c r="E21" s="67"/>
      <c r="F21" s="67"/>
      <c r="G21" s="67"/>
      <c r="H21" s="67"/>
      <c r="I21" s="67"/>
      <c r="J21" s="68"/>
      <c r="K21" s="68"/>
      <c r="L21" s="67"/>
    </row>
    <row r="22" spans="2:13" ht="24.75" customHeight="1" x14ac:dyDescent="0.25">
      <c r="B22" s="67"/>
      <c r="C22" s="137"/>
      <c r="D22" s="174" t="s">
        <v>221</v>
      </c>
      <c r="E22" s="175"/>
      <c r="F22" s="175"/>
      <c r="G22" s="175"/>
      <c r="H22" s="175"/>
      <c r="I22" s="175"/>
      <c r="J22" s="175"/>
      <c r="K22" s="175"/>
      <c r="L22" s="176"/>
    </row>
    <row r="23" spans="2:13" x14ac:dyDescent="0.25">
      <c r="B23" s="67"/>
      <c r="C23" s="67"/>
      <c r="D23" s="67"/>
      <c r="E23" s="67"/>
      <c r="F23" s="67"/>
      <c r="G23" s="67"/>
      <c r="H23" s="67"/>
      <c r="I23" s="67"/>
      <c r="J23" s="68"/>
      <c r="K23" s="68"/>
      <c r="L23" s="67"/>
    </row>
    <row r="24" spans="2:13" x14ac:dyDescent="0.25">
      <c r="B24" s="127" t="s">
        <v>108</v>
      </c>
      <c r="C24" s="67"/>
      <c r="D24" s="160"/>
      <c r="E24" s="161"/>
      <c r="F24" s="161"/>
      <c r="G24" s="161"/>
      <c r="H24" s="161"/>
      <c r="I24" s="161"/>
      <c r="J24" s="161"/>
      <c r="K24" s="161"/>
      <c r="L24" s="162"/>
    </row>
    <row r="25" spans="2:13" x14ac:dyDescent="0.25">
      <c r="B25" s="67"/>
      <c r="C25" s="67"/>
      <c r="D25" s="163"/>
      <c r="E25" s="164"/>
      <c r="F25" s="164"/>
      <c r="G25" s="164"/>
      <c r="H25" s="164"/>
      <c r="I25" s="164"/>
      <c r="J25" s="164"/>
      <c r="K25" s="164"/>
      <c r="L25" s="165"/>
    </row>
    <row r="26" spans="2:13" x14ac:dyDescent="0.25">
      <c r="B26" s="67"/>
      <c r="C26" s="67"/>
      <c r="D26" s="166"/>
      <c r="E26" s="167"/>
      <c r="F26" s="167"/>
      <c r="G26" s="167"/>
      <c r="H26" s="167"/>
      <c r="I26" s="167"/>
      <c r="J26" s="167"/>
      <c r="K26" s="167"/>
      <c r="L26" s="168"/>
    </row>
    <row r="27" spans="2:13" x14ac:dyDescent="0.25">
      <c r="B27" s="67"/>
      <c r="C27" s="67"/>
      <c r="D27" s="67"/>
      <c r="E27" s="67"/>
      <c r="F27" s="67"/>
      <c r="G27" s="67"/>
      <c r="H27" s="67"/>
      <c r="I27" s="67"/>
      <c r="J27" s="68"/>
      <c r="K27" s="68"/>
      <c r="L27" s="67"/>
    </row>
    <row r="28" spans="2:13" s="5" customFormat="1" ht="30" customHeight="1" x14ac:dyDescent="0.25">
      <c r="B28" s="70" t="s">
        <v>121</v>
      </c>
      <c r="C28" s="70"/>
      <c r="D28" s="70"/>
      <c r="E28" s="70"/>
      <c r="F28" s="71"/>
      <c r="G28" s="71"/>
      <c r="H28" s="71"/>
      <c r="I28" s="71"/>
      <c r="J28" s="71"/>
      <c r="K28" s="71"/>
      <c r="L28" s="71"/>
      <c r="M28" s="71"/>
    </row>
    <row r="30" spans="2:13" ht="30" x14ac:dyDescent="0.25">
      <c r="D30" s="54" t="s">
        <v>106</v>
      </c>
      <c r="E30" s="54"/>
      <c r="F30" s="54" t="s">
        <v>107</v>
      </c>
      <c r="G30" s="54"/>
      <c r="H30" s="54" t="s">
        <v>12</v>
      </c>
      <c r="I30" s="54"/>
      <c r="J30" s="54" t="s">
        <v>77</v>
      </c>
      <c r="K30" s="54"/>
      <c r="L30" s="54" t="s">
        <v>20</v>
      </c>
      <c r="M30" s="55"/>
    </row>
    <row r="32" spans="2:13" x14ac:dyDescent="0.25">
      <c r="B32" s="56" t="s">
        <v>105</v>
      </c>
      <c r="C32" s="56"/>
      <c r="D32" s="90">
        <v>0</v>
      </c>
      <c r="E32" s="57"/>
      <c r="F32" s="90">
        <v>0</v>
      </c>
      <c r="G32" s="57"/>
      <c r="H32" s="90">
        <v>0</v>
      </c>
      <c r="I32" s="57"/>
      <c r="J32" s="90">
        <v>0</v>
      </c>
      <c r="K32" s="57"/>
      <c r="L32" s="58">
        <f>SUM(D32:J32)</f>
        <v>0</v>
      </c>
    </row>
    <row r="33" spans="2:13" x14ac:dyDescent="0.25">
      <c r="B33" s="56"/>
      <c r="C33" s="56"/>
      <c r="D33" s="57"/>
      <c r="E33" s="57"/>
      <c r="F33" s="57"/>
      <c r="G33" s="57"/>
      <c r="H33" s="57"/>
      <c r="I33" s="57"/>
      <c r="J33" s="57"/>
      <c r="K33" s="57"/>
      <c r="L33" s="57"/>
    </row>
    <row r="34" spans="2:13" x14ac:dyDescent="0.25">
      <c r="B34" s="56" t="s">
        <v>219</v>
      </c>
      <c r="C34" s="56"/>
      <c r="D34" s="90">
        <v>0</v>
      </c>
      <c r="E34" s="57"/>
      <c r="F34" s="90">
        <v>0</v>
      </c>
      <c r="G34" s="57"/>
      <c r="H34" s="90">
        <v>0</v>
      </c>
      <c r="I34" s="57"/>
      <c r="J34" s="90">
        <v>0</v>
      </c>
      <c r="K34" s="57"/>
      <c r="L34" s="58">
        <f t="shared" ref="L34:L35" si="0">SUM(D34:J34)</f>
        <v>0</v>
      </c>
    </row>
    <row r="35" spans="2:13" x14ac:dyDescent="0.25">
      <c r="B35" s="56" t="s">
        <v>28</v>
      </c>
      <c r="C35" s="56"/>
      <c r="D35" s="90">
        <v>0</v>
      </c>
      <c r="E35" s="57"/>
      <c r="F35" s="90">
        <v>0</v>
      </c>
      <c r="G35" s="57"/>
      <c r="H35" s="90">
        <v>0</v>
      </c>
      <c r="I35" s="57"/>
      <c r="J35" s="90">
        <v>0</v>
      </c>
      <c r="K35" s="57"/>
      <c r="L35" s="58">
        <f t="shared" si="0"/>
        <v>0</v>
      </c>
    </row>
    <row r="36" spans="2:13" x14ac:dyDescent="0.25">
      <c r="B36" s="56" t="s">
        <v>218</v>
      </c>
      <c r="C36" s="56"/>
      <c r="D36" s="90">
        <v>0</v>
      </c>
      <c r="E36" s="57"/>
      <c r="F36" s="90">
        <v>0</v>
      </c>
      <c r="G36" s="57"/>
      <c r="H36" s="90">
        <v>0</v>
      </c>
      <c r="I36" s="57"/>
      <c r="J36" s="90">
        <v>0</v>
      </c>
      <c r="K36" s="57"/>
      <c r="L36" s="58">
        <f>SUM(D36:J36)</f>
        <v>0</v>
      </c>
    </row>
    <row r="37" spans="2:13" x14ac:dyDescent="0.25">
      <c r="B37" s="56"/>
      <c r="C37" s="56"/>
      <c r="D37" s="57"/>
      <c r="E37" s="57"/>
      <c r="F37" s="57"/>
      <c r="G37" s="57"/>
      <c r="H37" s="57"/>
      <c r="I37" s="57"/>
      <c r="J37" s="57"/>
      <c r="K37" s="57"/>
      <c r="L37" s="57"/>
    </row>
    <row r="38" spans="2:13" x14ac:dyDescent="0.25">
      <c r="B38" s="56" t="s">
        <v>29</v>
      </c>
      <c r="C38" s="56"/>
      <c r="D38" s="90">
        <v>0</v>
      </c>
      <c r="E38" s="57"/>
      <c r="F38" s="90">
        <v>0</v>
      </c>
      <c r="G38" s="57"/>
      <c r="H38" s="90">
        <v>0</v>
      </c>
      <c r="I38" s="57"/>
      <c r="J38" s="90">
        <v>0</v>
      </c>
      <c r="K38" s="57"/>
      <c r="L38" s="58">
        <f>SUM(D38:J38)</f>
        <v>0</v>
      </c>
    </row>
    <row r="39" spans="2:13" s="5" customFormat="1" ht="7.5" customHeight="1" x14ac:dyDescent="0.25">
      <c r="B39" s="59" t="s">
        <v>109</v>
      </c>
      <c r="C39" s="60"/>
      <c r="D39" s="60" t="b">
        <f>ROUND(D38,0.05)=ROUND('BP Table 2 Expenditures'!N32,0.05)</f>
        <v>1</v>
      </c>
      <c r="E39" s="61"/>
      <c r="F39" s="60" t="b">
        <f>ROUND(F38,0.05)=ROUND('LSR Table 2 Expenditures'!N32,0.05)</f>
        <v>1</v>
      </c>
      <c r="G39" s="61"/>
      <c r="H39" s="60" t="b">
        <f>ROUND(H38,0.05)=ROUND('Transit Table 2 Expenditures'!L23,0.5)</f>
        <v>1</v>
      </c>
      <c r="I39" s="61"/>
      <c r="J39" s="60" t="b">
        <f>ROUND(J38,0.05)=ROUND('Paratransit Table 2'!L27,0.05)</f>
        <v>1</v>
      </c>
      <c r="K39" s="61"/>
      <c r="L39" s="69"/>
    </row>
    <row r="40" spans="2:13" x14ac:dyDescent="0.25">
      <c r="B40" s="56"/>
      <c r="C40" s="56"/>
      <c r="D40" s="57"/>
      <c r="E40" s="57"/>
      <c r="F40" s="57"/>
      <c r="G40" s="57"/>
      <c r="H40" s="57"/>
      <c r="I40" s="57"/>
      <c r="J40" s="57"/>
      <c r="K40" s="57"/>
      <c r="L40" s="57"/>
    </row>
    <row r="41" spans="2:13" x14ac:dyDescent="0.25">
      <c r="B41" s="56" t="s">
        <v>30</v>
      </c>
      <c r="C41" s="56"/>
      <c r="D41" s="58">
        <f>D32+D34+D35+D36-D38</f>
        <v>0</v>
      </c>
      <c r="E41" s="66"/>
      <c r="F41" s="58">
        <f>F32+F34+F35+F36-F38</f>
        <v>0</v>
      </c>
      <c r="G41" s="66"/>
      <c r="H41" s="58">
        <f>H32+H34+H35+H36-H38</f>
        <v>0</v>
      </c>
      <c r="I41" s="66"/>
      <c r="J41" s="58">
        <f>J32+J34+J35+J36-J38</f>
        <v>0</v>
      </c>
      <c r="K41" s="66"/>
      <c r="L41" s="58">
        <f>L32+L34+L35+L36-L38</f>
        <v>0</v>
      </c>
      <c r="M41" s="66"/>
    </row>
    <row r="42" spans="2:13" x14ac:dyDescent="0.25">
      <c r="B42" s="2"/>
      <c r="C42" s="2"/>
    </row>
    <row r="43" spans="2:13" ht="27" customHeight="1" x14ac:dyDescent="0.25">
      <c r="B43" s="67"/>
      <c r="C43" s="137"/>
      <c r="D43" s="174" t="s">
        <v>221</v>
      </c>
      <c r="E43" s="175"/>
      <c r="F43" s="175"/>
      <c r="G43" s="175"/>
      <c r="H43" s="175"/>
      <c r="I43" s="175"/>
      <c r="J43" s="175"/>
      <c r="K43" s="175"/>
      <c r="L43" s="176"/>
    </row>
    <row r="44" spans="2:13" x14ac:dyDescent="0.25">
      <c r="B44" s="2"/>
      <c r="C44" s="2"/>
    </row>
    <row r="45" spans="2:13" x14ac:dyDescent="0.25">
      <c r="B45" s="127" t="s">
        <v>108</v>
      </c>
      <c r="C45" s="67"/>
      <c r="D45" s="160"/>
      <c r="E45" s="161"/>
      <c r="F45" s="161"/>
      <c r="G45" s="161"/>
      <c r="H45" s="161"/>
      <c r="I45" s="161"/>
      <c r="J45" s="161"/>
      <c r="K45" s="161"/>
      <c r="L45" s="162"/>
    </row>
    <row r="46" spans="2:13" x14ac:dyDescent="0.25">
      <c r="B46" s="67"/>
      <c r="C46" s="67"/>
      <c r="D46" s="163"/>
      <c r="E46" s="164"/>
      <c r="F46" s="164"/>
      <c r="G46" s="164"/>
      <c r="H46" s="164"/>
      <c r="I46" s="164"/>
      <c r="J46" s="164"/>
      <c r="K46" s="164"/>
      <c r="L46" s="165"/>
    </row>
    <row r="47" spans="2:13" x14ac:dyDescent="0.25">
      <c r="B47" s="67"/>
      <c r="C47" s="67"/>
      <c r="D47" s="166"/>
      <c r="E47" s="167"/>
      <c r="F47" s="167"/>
      <c r="G47" s="167"/>
      <c r="H47" s="167"/>
      <c r="I47" s="167"/>
      <c r="J47" s="167"/>
      <c r="K47" s="167"/>
      <c r="L47" s="168"/>
    </row>
    <row r="49" spans="2:13" ht="27.75" customHeight="1" x14ac:dyDescent="0.25">
      <c r="B49" s="169" t="s">
        <v>216</v>
      </c>
      <c r="C49" s="169"/>
      <c r="D49" s="169"/>
      <c r="E49" s="169"/>
      <c r="F49" s="169"/>
      <c r="G49" s="169"/>
      <c r="H49" s="169"/>
      <c r="I49" s="169"/>
      <c r="J49" s="169"/>
      <c r="K49" s="169"/>
      <c r="L49" s="169"/>
      <c r="M49" s="169"/>
    </row>
    <row r="50" spans="2:13" ht="56.25" customHeight="1" x14ac:dyDescent="0.25">
      <c r="B50" s="170" t="s">
        <v>222</v>
      </c>
      <c r="C50" s="170"/>
      <c r="D50" s="170"/>
      <c r="E50" s="170"/>
      <c r="F50" s="170"/>
      <c r="G50" s="170"/>
      <c r="H50" s="170"/>
      <c r="I50" s="170"/>
      <c r="J50" s="170"/>
      <c r="K50" s="170"/>
      <c r="L50" s="170"/>
      <c r="M50" s="170"/>
    </row>
    <row r="51" spans="2:13" x14ac:dyDescent="0.25">
      <c r="B51" s="171" t="s">
        <v>220</v>
      </c>
      <c r="C51" s="171"/>
      <c r="D51" s="171"/>
      <c r="E51" s="171"/>
      <c r="F51" s="171"/>
      <c r="G51" s="171"/>
      <c r="H51" s="171"/>
      <c r="I51" s="171"/>
      <c r="J51" s="171"/>
      <c r="K51" s="171"/>
      <c r="L51" s="171"/>
      <c r="M51" s="132"/>
    </row>
    <row r="52" spans="2:13" ht="51" customHeight="1" x14ac:dyDescent="0.25">
      <c r="B52" s="39"/>
      <c r="C52" s="39"/>
      <c r="D52" s="39"/>
      <c r="E52" s="39"/>
      <c r="F52" s="133" t="s">
        <v>204</v>
      </c>
      <c r="G52" s="133"/>
      <c r="H52" s="133" t="s">
        <v>211</v>
      </c>
      <c r="I52" s="133"/>
      <c r="J52" s="133" t="s">
        <v>205</v>
      </c>
      <c r="K52" s="131"/>
      <c r="L52" s="133" t="s">
        <v>210</v>
      </c>
      <c r="M52" s="39"/>
    </row>
    <row r="53" spans="2:13" x14ac:dyDescent="0.25">
      <c r="B53" s="39"/>
      <c r="C53" s="39"/>
      <c r="D53" s="39"/>
      <c r="E53" s="39"/>
      <c r="F53" s="134" t="s">
        <v>206</v>
      </c>
      <c r="G53" s="134"/>
      <c r="H53" s="134" t="s">
        <v>207</v>
      </c>
      <c r="I53" s="134"/>
      <c r="J53" s="134" t="s">
        <v>208</v>
      </c>
      <c r="K53" s="135"/>
      <c r="L53" s="135" t="s">
        <v>209</v>
      </c>
      <c r="M53" s="39"/>
    </row>
    <row r="54" spans="2:13" x14ac:dyDescent="0.25">
      <c r="B54" s="39"/>
      <c r="C54" s="39"/>
      <c r="D54" s="13" t="s">
        <v>67</v>
      </c>
      <c r="E54" s="39"/>
      <c r="F54" s="58">
        <f>L34</f>
        <v>0</v>
      </c>
      <c r="G54" s="39"/>
      <c r="H54" s="58">
        <f>F54*4</f>
        <v>0</v>
      </c>
      <c r="I54" s="39"/>
      <c r="J54" s="58">
        <f>L41</f>
        <v>0</v>
      </c>
      <c r="K54" s="39"/>
      <c r="L54" s="58">
        <f>J54-H54</f>
        <v>0</v>
      </c>
      <c r="M54" s="39"/>
    </row>
    <row r="55" spans="2:13" x14ac:dyDescent="0.25">
      <c r="B55" s="39"/>
      <c r="C55" s="39"/>
      <c r="D55" s="13"/>
      <c r="E55" s="39"/>
      <c r="F55" s="39"/>
      <c r="G55" s="39"/>
      <c r="H55" s="39"/>
      <c r="I55" s="39"/>
      <c r="J55" s="39"/>
      <c r="K55" s="39"/>
      <c r="L55" s="39"/>
      <c r="M55" s="39"/>
    </row>
    <row r="56" spans="2:13" ht="13.5" customHeight="1" x14ac:dyDescent="0.25">
      <c r="B56" s="39"/>
      <c r="C56" s="39"/>
      <c r="D56" s="13" t="s">
        <v>66</v>
      </c>
      <c r="E56" s="158" t="s">
        <v>223</v>
      </c>
      <c r="F56" s="158"/>
      <c r="G56" s="158"/>
      <c r="H56" s="158"/>
      <c r="I56" s="159"/>
      <c r="J56" s="58">
        <f>L20</f>
        <v>0</v>
      </c>
      <c r="K56" s="39"/>
      <c r="L56" s="39"/>
      <c r="M56" s="39"/>
    </row>
    <row r="57" spans="2:13" ht="8.25" customHeight="1" x14ac:dyDescent="0.25">
      <c r="B57" s="43"/>
      <c r="C57" s="43"/>
      <c r="D57" s="43"/>
      <c r="E57" s="43"/>
      <c r="F57" s="43"/>
      <c r="G57" s="43"/>
      <c r="H57" s="43"/>
      <c r="I57" s="43"/>
      <c r="J57" s="43"/>
      <c r="K57" s="43"/>
      <c r="L57" s="43"/>
    </row>
    <row r="58" spans="2:13" ht="29.25" customHeight="1" x14ac:dyDescent="0.25">
      <c r="B58" s="172" t="s">
        <v>215</v>
      </c>
      <c r="C58" s="172"/>
      <c r="D58" s="172"/>
      <c r="E58" s="172"/>
      <c r="F58" s="172"/>
      <c r="G58" s="172"/>
      <c r="H58" s="172"/>
      <c r="I58" s="172"/>
      <c r="J58" s="172"/>
      <c r="K58" s="172"/>
      <c r="L58" s="172"/>
    </row>
    <row r="59" spans="2:13" x14ac:dyDescent="0.25">
      <c r="B59" s="43"/>
      <c r="C59" s="173" t="s">
        <v>214</v>
      </c>
      <c r="D59" s="173"/>
      <c r="E59" s="173"/>
      <c r="F59" s="173"/>
      <c r="G59" s="173"/>
      <c r="H59" s="173"/>
      <c r="I59" s="173"/>
      <c r="J59" s="173"/>
      <c r="K59" s="173"/>
    </row>
    <row r="60" spans="2:13" x14ac:dyDescent="0.25">
      <c r="C60" s="136" t="s">
        <v>212</v>
      </c>
    </row>
    <row r="61" spans="2:13" x14ac:dyDescent="0.25">
      <c r="C61" s="136" t="s">
        <v>213</v>
      </c>
    </row>
    <row r="62" spans="2:13" x14ac:dyDescent="0.25">
      <c r="C62" s="149"/>
      <c r="D62" s="150"/>
      <c r="E62" s="150"/>
      <c r="F62" s="150"/>
      <c r="G62" s="150"/>
      <c r="H62" s="150"/>
      <c r="I62" s="150"/>
      <c r="J62" s="150"/>
      <c r="K62" s="150"/>
      <c r="L62" s="151"/>
    </row>
    <row r="63" spans="2:13" x14ac:dyDescent="0.25">
      <c r="C63" s="152"/>
      <c r="D63" s="153"/>
      <c r="E63" s="153"/>
      <c r="F63" s="153"/>
      <c r="G63" s="153"/>
      <c r="H63" s="153"/>
      <c r="I63" s="153"/>
      <c r="J63" s="153"/>
      <c r="K63" s="153"/>
      <c r="L63" s="154"/>
    </row>
    <row r="64" spans="2:13" ht="333.75" customHeight="1" x14ac:dyDescent="0.25">
      <c r="C64" s="155"/>
      <c r="D64" s="156"/>
      <c r="E64" s="156"/>
      <c r="F64" s="156"/>
      <c r="G64" s="156"/>
      <c r="H64" s="156"/>
      <c r="I64" s="156"/>
      <c r="J64" s="156"/>
      <c r="K64" s="156"/>
      <c r="L64" s="157"/>
    </row>
  </sheetData>
  <sheetProtection selectLockedCells="1"/>
  <mergeCells count="14">
    <mergeCell ref="D43:L43"/>
    <mergeCell ref="B2:M2"/>
    <mergeCell ref="B3:M3"/>
    <mergeCell ref="B5:M5"/>
    <mergeCell ref="D22:L22"/>
    <mergeCell ref="D24:L26"/>
    <mergeCell ref="C62:L64"/>
    <mergeCell ref="E56:I56"/>
    <mergeCell ref="D45:L47"/>
    <mergeCell ref="B49:M49"/>
    <mergeCell ref="B50:M50"/>
    <mergeCell ref="B51:L51"/>
    <mergeCell ref="B58:L58"/>
    <mergeCell ref="C59:K59"/>
  </mergeCells>
  <conditionalFormatting sqref="D18">
    <cfRule type="containsText" dxfId="56" priority="15" operator="containsText" text="false">
      <formula>NOT(ISERROR(SEARCH("false",D18)))</formula>
    </cfRule>
    <cfRule type="containsText" dxfId="55" priority="16" operator="containsText" text="true">
      <formula>NOT(ISERROR(SEARCH("true",D18)))</formula>
    </cfRule>
  </conditionalFormatting>
  <conditionalFormatting sqref="D39">
    <cfRule type="containsText" dxfId="54" priority="7" operator="containsText" text="false">
      <formula>NOT(ISERROR(SEARCH("false",D39)))</formula>
    </cfRule>
    <cfRule type="containsText" dxfId="53" priority="8" operator="containsText" text="true">
      <formula>NOT(ISERROR(SEARCH("true",D39)))</formula>
    </cfRule>
  </conditionalFormatting>
  <conditionalFormatting sqref="F18">
    <cfRule type="containsText" dxfId="52" priority="13" operator="containsText" text="false">
      <formula>NOT(ISERROR(SEARCH("false",F18)))</formula>
    </cfRule>
    <cfRule type="containsText" dxfId="51" priority="14" operator="containsText" text="true">
      <formula>NOT(ISERROR(SEARCH("true",F18)))</formula>
    </cfRule>
  </conditionalFormatting>
  <conditionalFormatting sqref="F39">
    <cfRule type="containsText" dxfId="50" priority="5" operator="containsText" text="false">
      <formula>NOT(ISERROR(SEARCH("false",F39)))</formula>
    </cfRule>
    <cfRule type="containsText" dxfId="49" priority="6" operator="containsText" text="true">
      <formula>NOT(ISERROR(SEARCH("true",F39)))</formula>
    </cfRule>
  </conditionalFormatting>
  <conditionalFormatting sqref="H18">
    <cfRule type="containsText" dxfId="48" priority="11" operator="containsText" text="false">
      <formula>NOT(ISERROR(SEARCH("false",H18)))</formula>
    </cfRule>
    <cfRule type="containsText" dxfId="47" priority="12" operator="containsText" text="true">
      <formula>NOT(ISERROR(SEARCH("true",H18)))</formula>
    </cfRule>
  </conditionalFormatting>
  <conditionalFormatting sqref="H39">
    <cfRule type="containsText" dxfId="46" priority="3" operator="containsText" text="false">
      <formula>NOT(ISERROR(SEARCH("false",H39)))</formula>
    </cfRule>
    <cfRule type="containsText" dxfId="45" priority="4" operator="containsText" text="true">
      <formula>NOT(ISERROR(SEARCH("true",H39)))</formula>
    </cfRule>
  </conditionalFormatting>
  <conditionalFormatting sqref="J18">
    <cfRule type="containsText" dxfId="44" priority="9" operator="containsText" text="false">
      <formula>NOT(ISERROR(SEARCH("false",J18)))</formula>
    </cfRule>
    <cfRule type="containsText" dxfId="43" priority="10" operator="containsText" text="true">
      <formula>NOT(ISERROR(SEARCH("true",J18)))</formula>
    </cfRule>
  </conditionalFormatting>
  <conditionalFormatting sqref="J39">
    <cfRule type="containsText" dxfId="42" priority="1" operator="containsText" text="false">
      <formula>NOT(ISERROR(SEARCH("false",J39)))</formula>
    </cfRule>
    <cfRule type="containsText" dxfId="41" priority="2" operator="containsText" text="true">
      <formula>NOT(ISERROR(SEARCH("true",J39)))</formula>
    </cfRule>
  </conditionalFormatting>
  <printOptions horizontalCentered="1"/>
  <pageMargins left="0.2" right="0.45" top="0.5" bottom="0.5" header="0.3" footer="0.3"/>
  <pageSetup scale="78" fitToHeight="0" orientation="portrait" r:id="rId1"/>
  <rowBreaks count="1" manualBreakCount="1">
    <brk id="48" min="1"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16742" r:id="rId4" name="Check Box 6">
              <controlPr defaultSize="0" autoFill="0" autoLine="0" autoPict="0">
                <anchor moveWithCells="1">
                  <from>
                    <xdr:col>2</xdr:col>
                    <xdr:colOff>19050</xdr:colOff>
                    <xdr:row>21</xdr:row>
                    <xdr:rowOff>19050</xdr:rowOff>
                  </from>
                  <to>
                    <xdr:col>3</xdr:col>
                    <xdr:colOff>9525</xdr:colOff>
                    <xdr:row>21</xdr:row>
                    <xdr:rowOff>238125</xdr:rowOff>
                  </to>
                </anchor>
              </controlPr>
            </control>
          </mc:Choice>
        </mc:AlternateContent>
        <mc:AlternateContent xmlns:mc="http://schemas.openxmlformats.org/markup-compatibility/2006">
          <mc:Choice Requires="x14">
            <control shapeId="116744" r:id="rId5" name="Check Box 8">
              <controlPr defaultSize="0" autoFill="0" autoLine="0" autoPict="0">
                <anchor moveWithCells="1">
                  <from>
                    <xdr:col>2</xdr:col>
                    <xdr:colOff>19050</xdr:colOff>
                    <xdr:row>42</xdr:row>
                    <xdr:rowOff>19050</xdr:rowOff>
                  </from>
                  <to>
                    <xdr:col>3</xdr:col>
                    <xdr:colOff>9525</xdr:colOff>
                    <xdr:row>42</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A1:N72"/>
  <sheetViews>
    <sheetView showGridLines="0" view="pageBreakPreview" zoomScaleNormal="130" zoomScaleSheetLayoutView="100" workbookViewId="0">
      <selection activeCell="G25" sqref="G25"/>
    </sheetView>
  </sheetViews>
  <sheetFormatPr defaultColWidth="9.140625" defaultRowHeight="15" x14ac:dyDescent="0.25"/>
  <cols>
    <col min="1" max="1" width="2.85546875" customWidth="1"/>
    <col min="2" max="2" width="3.85546875" style="129" customWidth="1"/>
    <col min="3" max="3" width="11.85546875" customWidth="1"/>
    <col min="4" max="5" width="15.7109375" customWidth="1"/>
    <col min="6" max="6" width="1.7109375" customWidth="1"/>
    <col min="7" max="7" width="15.7109375" customWidth="1"/>
    <col min="8" max="8" width="2.140625" customWidth="1"/>
    <col min="9" max="10" width="23" customWidth="1"/>
    <col min="11" max="11" width="2" customWidth="1"/>
  </cols>
  <sheetData>
    <row r="1" spans="2:14" ht="15" customHeight="1" x14ac:dyDescent="0.25"/>
    <row r="2" spans="2:14" ht="15" customHeight="1" x14ac:dyDescent="0.25">
      <c r="B2" s="143" t="s">
        <v>31</v>
      </c>
      <c r="C2" s="143"/>
      <c r="D2" s="143"/>
      <c r="E2" s="143"/>
      <c r="F2" s="143"/>
      <c r="G2" s="143"/>
      <c r="H2" s="143"/>
      <c r="I2" s="143"/>
      <c r="J2" s="143"/>
    </row>
    <row r="3" spans="2:14" ht="15" customHeight="1" x14ac:dyDescent="0.25">
      <c r="B3" s="143" t="s">
        <v>229</v>
      </c>
      <c r="C3" s="143"/>
      <c r="D3" s="143"/>
      <c r="E3" s="143"/>
      <c r="F3" s="143"/>
      <c r="G3" s="143"/>
      <c r="H3" s="143"/>
      <c r="I3" s="143"/>
      <c r="J3" s="143"/>
    </row>
    <row r="4" spans="2:14" ht="20.100000000000001" customHeight="1" x14ac:dyDescent="0.25">
      <c r="B4" s="198" t="s">
        <v>64</v>
      </c>
      <c r="C4" s="199"/>
      <c r="D4" s="199"/>
      <c r="E4" s="199"/>
      <c r="F4" s="199"/>
      <c r="G4" s="199"/>
      <c r="H4" s="199"/>
      <c r="I4" s="199"/>
      <c r="J4" s="199"/>
    </row>
    <row r="5" spans="2:14" x14ac:dyDescent="0.25">
      <c r="C5" s="18"/>
      <c r="D5" s="18"/>
      <c r="E5" s="18"/>
      <c r="F5" s="18"/>
      <c r="G5" s="18"/>
      <c r="H5" s="18"/>
      <c r="I5" s="18"/>
    </row>
    <row r="6" spans="2:14" ht="15" customHeight="1" x14ac:dyDescent="0.25">
      <c r="B6" s="116" t="s">
        <v>169</v>
      </c>
      <c r="C6" s="193" t="s">
        <v>146</v>
      </c>
      <c r="D6" s="193"/>
      <c r="E6" s="193"/>
      <c r="F6" s="193"/>
      <c r="G6" s="193"/>
      <c r="H6" s="193"/>
      <c r="I6" s="193"/>
      <c r="J6" s="12" t="s">
        <v>32</v>
      </c>
    </row>
    <row r="7" spans="2:14" ht="15" customHeight="1" x14ac:dyDescent="0.25">
      <c r="B7" s="117"/>
      <c r="C7" s="11"/>
      <c r="D7" s="11"/>
      <c r="E7" s="11"/>
      <c r="F7" s="11"/>
      <c r="G7" s="14"/>
      <c r="H7" s="14"/>
      <c r="I7" t="s">
        <v>33</v>
      </c>
      <c r="J7" s="91"/>
    </row>
    <row r="8" spans="2:14" x14ac:dyDescent="0.25">
      <c r="B8" s="117"/>
      <c r="C8" s="15"/>
      <c r="D8" s="11"/>
      <c r="E8" s="11"/>
      <c r="F8" s="11"/>
      <c r="G8" s="14"/>
      <c r="H8" s="14"/>
      <c r="I8" t="s">
        <v>34</v>
      </c>
      <c r="J8" s="91"/>
    </row>
    <row r="9" spans="2:14" ht="15" customHeight="1" x14ac:dyDescent="0.25">
      <c r="B9" s="117"/>
      <c r="C9" s="13"/>
      <c r="D9" s="13"/>
      <c r="E9" s="187"/>
      <c r="F9" s="187"/>
      <c r="G9" s="187"/>
      <c r="H9" s="14"/>
      <c r="I9" t="s">
        <v>104</v>
      </c>
      <c r="J9" s="91"/>
    </row>
    <row r="10" spans="2:14" x14ac:dyDescent="0.25">
      <c r="B10" s="117"/>
      <c r="C10" s="13"/>
      <c r="D10" s="13"/>
      <c r="E10" s="13"/>
      <c r="F10" s="13"/>
      <c r="G10" s="13"/>
      <c r="H10" s="13"/>
      <c r="J10" s="7"/>
    </row>
    <row r="11" spans="2:14" ht="32.25" customHeight="1" x14ac:dyDescent="0.25">
      <c r="B11" s="117" t="s">
        <v>188</v>
      </c>
      <c r="C11" s="188" t="s">
        <v>196</v>
      </c>
      <c r="D11" s="188"/>
      <c r="E11" s="188"/>
      <c r="F11" s="188"/>
      <c r="G11" s="188"/>
      <c r="H11" s="188"/>
      <c r="I11" s="188"/>
      <c r="J11" s="188"/>
    </row>
    <row r="12" spans="2:14" ht="57" customHeight="1" x14ac:dyDescent="0.25">
      <c r="B12" s="117"/>
      <c r="C12" s="186"/>
      <c r="D12" s="186"/>
      <c r="E12" s="186"/>
      <c r="F12" s="186"/>
      <c r="G12" s="186"/>
      <c r="H12" s="186"/>
      <c r="I12" s="186"/>
      <c r="J12" s="186"/>
      <c r="N12" t="s">
        <v>75</v>
      </c>
    </row>
    <row r="13" spans="2:14" x14ac:dyDescent="0.25">
      <c r="B13" s="117"/>
      <c r="C13" s="13"/>
      <c r="D13" s="13"/>
      <c r="E13" s="13"/>
      <c r="F13" s="13"/>
      <c r="G13" s="13"/>
      <c r="H13" s="13"/>
      <c r="J13" s="7"/>
    </row>
    <row r="14" spans="2:14" ht="32.25" customHeight="1" x14ac:dyDescent="0.25">
      <c r="B14" s="117" t="s">
        <v>171</v>
      </c>
      <c r="C14" s="188" t="s">
        <v>187</v>
      </c>
      <c r="D14" s="188"/>
      <c r="E14" s="188"/>
      <c r="F14" s="188"/>
      <c r="G14" s="188"/>
      <c r="H14" s="188"/>
      <c r="I14" s="188"/>
      <c r="J14" s="188"/>
    </row>
    <row r="15" spans="2:14" ht="108.75" customHeight="1" x14ac:dyDescent="0.25">
      <c r="B15" s="117"/>
      <c r="C15" s="186"/>
      <c r="D15" s="186"/>
      <c r="E15" s="186"/>
      <c r="F15" s="186"/>
      <c r="G15" s="186"/>
      <c r="H15" s="186"/>
      <c r="I15" s="186"/>
      <c r="J15" s="186"/>
      <c r="N15" t="s">
        <v>75</v>
      </c>
    </row>
    <row r="17" spans="1:14" x14ac:dyDescent="0.25">
      <c r="B17" s="116" t="s">
        <v>36</v>
      </c>
      <c r="C17" s="188" t="s">
        <v>199</v>
      </c>
      <c r="D17" s="188"/>
      <c r="E17" s="188"/>
      <c r="F17" s="188"/>
      <c r="G17" s="188"/>
      <c r="H17" s="188"/>
      <c r="I17" s="188"/>
      <c r="J17" s="188"/>
    </row>
    <row r="18" spans="1:14" ht="108.75" customHeight="1" x14ac:dyDescent="0.25">
      <c r="B18" s="117"/>
      <c r="C18" s="186"/>
      <c r="D18" s="186"/>
      <c r="E18" s="186"/>
      <c r="F18" s="186"/>
      <c r="G18" s="186"/>
      <c r="H18" s="186"/>
      <c r="I18" s="186"/>
      <c r="J18" s="186"/>
      <c r="N18" t="s">
        <v>75</v>
      </c>
    </row>
    <row r="20" spans="1:14" x14ac:dyDescent="0.25">
      <c r="B20" s="118" t="s">
        <v>163</v>
      </c>
      <c r="C20" s="2" t="s">
        <v>197</v>
      </c>
      <c r="J20" s="25"/>
    </row>
    <row r="21" spans="1:14" x14ac:dyDescent="0.25">
      <c r="B21" s="118"/>
      <c r="C21" s="130" t="s">
        <v>198</v>
      </c>
      <c r="J21" s="25"/>
    </row>
    <row r="22" spans="1:14" x14ac:dyDescent="0.25">
      <c r="B22" s="118"/>
      <c r="C22" s="2"/>
      <c r="G22" s="1" t="s">
        <v>165</v>
      </c>
      <c r="J22" s="25"/>
    </row>
    <row r="23" spans="1:14" x14ac:dyDescent="0.25">
      <c r="A23" s="2"/>
      <c r="B23" s="117"/>
      <c r="C23" s="56"/>
      <c r="D23" s="114" t="s">
        <v>160</v>
      </c>
      <c r="E23" s="108">
        <f>'All Table 1 RevExpend'!D20</f>
        <v>0</v>
      </c>
      <c r="F23" s="2"/>
      <c r="G23" s="113">
        <v>0</v>
      </c>
      <c r="I23" s="10"/>
    </row>
    <row r="24" spans="1:14" x14ac:dyDescent="0.25">
      <c r="C24" s="56"/>
      <c r="D24" s="114" t="s">
        <v>161</v>
      </c>
      <c r="E24" s="108">
        <f>'All Table 1 RevExpend'!D41</f>
        <v>0</v>
      </c>
      <c r="F24" s="2"/>
      <c r="G24" s="113">
        <v>0</v>
      </c>
    </row>
    <row r="25" spans="1:14" s="2" customFormat="1" x14ac:dyDescent="0.25">
      <c r="B25" s="117"/>
      <c r="D25" s="56" t="s">
        <v>20</v>
      </c>
      <c r="E25" s="108">
        <f>E23+E24</f>
        <v>0</v>
      </c>
      <c r="G25" s="108">
        <f>G23+G24</f>
        <v>0</v>
      </c>
    </row>
    <row r="26" spans="1:14" s="2" customFormat="1" x14ac:dyDescent="0.25">
      <c r="B26" s="117"/>
    </row>
    <row r="27" spans="1:14" s="2" customFormat="1" x14ac:dyDescent="0.25">
      <c r="B27" s="117" t="s">
        <v>164</v>
      </c>
      <c r="C27" s="2" t="s">
        <v>176</v>
      </c>
    </row>
    <row r="28" spans="1:14" ht="57" customHeight="1" x14ac:dyDescent="0.25">
      <c r="B28" s="117"/>
      <c r="C28" s="186"/>
      <c r="D28" s="186"/>
      <c r="E28" s="186"/>
      <c r="F28" s="186"/>
      <c r="G28" s="186"/>
      <c r="H28" s="186"/>
      <c r="I28" s="186"/>
      <c r="J28" s="186"/>
      <c r="N28" t="s">
        <v>75</v>
      </c>
    </row>
    <row r="30" spans="1:14" ht="22.5" customHeight="1" x14ac:dyDescent="0.25">
      <c r="B30" s="116" t="s">
        <v>162</v>
      </c>
      <c r="C30" s="193" t="s">
        <v>147</v>
      </c>
      <c r="D30" s="200"/>
      <c r="E30" s="200"/>
      <c r="F30" s="200"/>
      <c r="G30" s="200"/>
      <c r="H30" s="200"/>
      <c r="I30" s="200"/>
      <c r="J30" s="200"/>
    </row>
    <row r="31" spans="1:14" x14ac:dyDescent="0.25">
      <c r="B31" s="121"/>
      <c r="C31" s="194" t="s">
        <v>142</v>
      </c>
      <c r="D31" s="196"/>
      <c r="E31" s="194" t="s">
        <v>136</v>
      </c>
      <c r="F31" s="195"/>
      <c r="G31" s="195"/>
      <c r="H31" s="196"/>
      <c r="I31" s="98" t="s">
        <v>151</v>
      </c>
      <c r="J31" s="86" t="s">
        <v>137</v>
      </c>
    </row>
    <row r="32" spans="1:14" ht="24" customHeight="1" x14ac:dyDescent="0.25">
      <c r="C32" s="189"/>
      <c r="D32" s="201"/>
      <c r="E32" s="189"/>
      <c r="F32" s="190"/>
      <c r="G32" s="190"/>
      <c r="H32" s="190"/>
      <c r="I32" s="126">
        <v>0</v>
      </c>
      <c r="J32" s="94"/>
    </row>
    <row r="33" spans="2:10" ht="24" customHeight="1" x14ac:dyDescent="0.25">
      <c r="C33" s="189"/>
      <c r="D33" s="201"/>
      <c r="E33" s="189"/>
      <c r="F33" s="190"/>
      <c r="G33" s="190"/>
      <c r="H33" s="190"/>
      <c r="I33" s="126">
        <v>0</v>
      </c>
      <c r="J33" s="94"/>
    </row>
    <row r="34" spans="2:10" ht="24" customHeight="1" x14ac:dyDescent="0.25">
      <c r="C34" s="189"/>
      <c r="D34" s="201"/>
      <c r="E34" s="189"/>
      <c r="F34" s="190"/>
      <c r="G34" s="190"/>
      <c r="H34" s="190"/>
      <c r="I34" s="126">
        <v>0</v>
      </c>
      <c r="J34" s="94"/>
    </row>
    <row r="35" spans="2:10" ht="24" customHeight="1" x14ac:dyDescent="0.25">
      <c r="C35" s="189"/>
      <c r="D35" s="201"/>
      <c r="E35" s="189"/>
      <c r="F35" s="190"/>
      <c r="G35" s="190"/>
      <c r="H35" s="190"/>
      <c r="I35" s="126">
        <v>0</v>
      </c>
      <c r="J35" s="94"/>
    </row>
    <row r="36" spans="2:10" ht="24" customHeight="1" x14ac:dyDescent="0.25">
      <c r="C36" s="189"/>
      <c r="D36" s="201"/>
      <c r="E36" s="189"/>
      <c r="F36" s="190"/>
      <c r="G36" s="190"/>
      <c r="H36" s="190"/>
      <c r="I36" s="126">
        <v>0</v>
      </c>
      <c r="J36" s="94"/>
    </row>
    <row r="37" spans="2:10" ht="24" customHeight="1" x14ac:dyDescent="0.25">
      <c r="C37" s="189"/>
      <c r="D37" s="201"/>
      <c r="E37" s="189"/>
      <c r="F37" s="190"/>
      <c r="G37" s="190"/>
      <c r="H37" s="190"/>
      <c r="I37" s="126">
        <v>0</v>
      </c>
      <c r="J37" s="94"/>
    </row>
    <row r="38" spans="2:10" ht="24" customHeight="1" x14ac:dyDescent="0.25">
      <c r="C38" s="189"/>
      <c r="D38" s="201"/>
      <c r="E38" s="189"/>
      <c r="F38" s="190"/>
      <c r="G38" s="190"/>
      <c r="H38" s="190"/>
      <c r="I38" s="126">
        <v>0</v>
      </c>
      <c r="J38" s="94"/>
    </row>
    <row r="39" spans="2:10" ht="24" customHeight="1" x14ac:dyDescent="0.25">
      <c r="C39" s="189"/>
      <c r="D39" s="201"/>
      <c r="E39" s="189"/>
      <c r="F39" s="190"/>
      <c r="G39" s="190"/>
      <c r="H39" s="190"/>
      <c r="I39" s="126">
        <v>0</v>
      </c>
      <c r="J39" s="94"/>
    </row>
    <row r="40" spans="2:10" x14ac:dyDescent="0.25">
      <c r="H40" s="85"/>
      <c r="I40" s="85"/>
      <c r="J40" s="85"/>
    </row>
    <row r="41" spans="2:10" x14ac:dyDescent="0.25">
      <c r="B41" s="116" t="s">
        <v>37</v>
      </c>
      <c r="C41" s="2" t="s">
        <v>159</v>
      </c>
      <c r="I41" s="191"/>
      <c r="J41" s="192"/>
    </row>
    <row r="42" spans="2:10" x14ac:dyDescent="0.25">
      <c r="H42" s="85"/>
      <c r="I42" s="85"/>
      <c r="J42" s="85"/>
    </row>
    <row r="43" spans="2:10" x14ac:dyDescent="0.25">
      <c r="B43" s="116" t="s">
        <v>38</v>
      </c>
      <c r="C43" s="2" t="s">
        <v>103</v>
      </c>
    </row>
    <row r="44" spans="2:10" ht="48.75" customHeight="1" x14ac:dyDescent="0.25">
      <c r="D44" s="9" t="s">
        <v>66</v>
      </c>
      <c r="E44" s="9" t="s">
        <v>67</v>
      </c>
      <c r="G44" s="25" t="s">
        <v>177</v>
      </c>
      <c r="I44" s="197" t="s">
        <v>152</v>
      </c>
      <c r="J44" s="197"/>
    </row>
    <row r="45" spans="2:10" x14ac:dyDescent="0.25">
      <c r="C45" s="50" t="s">
        <v>100</v>
      </c>
      <c r="D45" s="100"/>
      <c r="E45" s="100"/>
      <c r="F45" s="101"/>
      <c r="G45" s="100"/>
      <c r="H45" s="101"/>
      <c r="I45" s="185"/>
      <c r="J45" s="185"/>
    </row>
    <row r="46" spans="2:10" x14ac:dyDescent="0.25">
      <c r="C46" s="50" t="s">
        <v>101</v>
      </c>
      <c r="D46" s="100"/>
      <c r="E46" s="100"/>
      <c r="F46" s="101"/>
      <c r="G46" s="100"/>
      <c r="H46" s="101"/>
      <c r="I46" s="185"/>
      <c r="J46" s="185"/>
    </row>
    <row r="47" spans="2:10" x14ac:dyDescent="0.25">
      <c r="C47" s="50" t="s">
        <v>78</v>
      </c>
      <c r="D47" s="100"/>
      <c r="E47" s="100"/>
      <c r="F47" s="101"/>
      <c r="G47" s="100"/>
      <c r="H47" s="101"/>
      <c r="I47" s="185"/>
      <c r="J47" s="185"/>
    </row>
    <row r="49" spans="2:10" x14ac:dyDescent="0.25">
      <c r="B49" s="116" t="s">
        <v>138</v>
      </c>
      <c r="C49" s="2" t="s">
        <v>194</v>
      </c>
    </row>
    <row r="51" spans="2:10" x14ac:dyDescent="0.25">
      <c r="C51" s="184"/>
      <c r="D51" s="184"/>
      <c r="E51" s="184"/>
      <c r="F51" s="184"/>
      <c r="G51" s="184"/>
      <c r="H51" s="184"/>
      <c r="I51" s="184"/>
      <c r="J51" s="184"/>
    </row>
    <row r="52" spans="2:10" x14ac:dyDescent="0.25">
      <c r="C52" s="182"/>
      <c r="D52" s="182"/>
      <c r="E52" s="182"/>
      <c r="F52" s="182"/>
      <c r="G52" s="182"/>
      <c r="H52" s="182"/>
      <c r="I52" s="182"/>
      <c r="J52" s="182"/>
    </row>
    <row r="53" spans="2:10" x14ac:dyDescent="0.25">
      <c r="C53" s="182"/>
      <c r="D53" s="182"/>
      <c r="E53" s="182"/>
      <c r="F53" s="182"/>
      <c r="G53" s="182"/>
      <c r="H53" s="182"/>
      <c r="I53" s="182"/>
      <c r="J53" s="182"/>
    </row>
    <row r="54" spans="2:10" x14ac:dyDescent="0.25">
      <c r="C54" s="182"/>
      <c r="D54" s="182"/>
      <c r="E54" s="182"/>
      <c r="F54" s="182"/>
      <c r="G54" s="182"/>
      <c r="H54" s="182"/>
      <c r="I54" s="182"/>
      <c r="J54" s="182"/>
    </row>
    <row r="55" spans="2:10" x14ac:dyDescent="0.25">
      <c r="C55" s="182"/>
      <c r="D55" s="182"/>
      <c r="E55" s="182"/>
      <c r="F55" s="182"/>
      <c r="G55" s="182"/>
      <c r="H55" s="182"/>
      <c r="I55" s="182"/>
      <c r="J55" s="182"/>
    </row>
    <row r="56" spans="2:10" x14ac:dyDescent="0.25">
      <c r="C56" s="182"/>
      <c r="D56" s="182"/>
      <c r="E56" s="182"/>
      <c r="F56" s="182"/>
      <c r="G56" s="182"/>
      <c r="H56" s="182"/>
      <c r="I56" s="182"/>
      <c r="J56" s="182"/>
    </row>
    <row r="57" spans="2:10" x14ac:dyDescent="0.25">
      <c r="C57" s="182"/>
      <c r="D57" s="182"/>
      <c r="E57" s="182"/>
      <c r="F57" s="182"/>
      <c r="G57" s="182"/>
      <c r="H57" s="182"/>
      <c r="I57" s="182"/>
      <c r="J57" s="182"/>
    </row>
    <row r="58" spans="2:10" x14ac:dyDescent="0.25">
      <c r="C58" s="183"/>
      <c r="D58" s="183"/>
      <c r="E58" s="183"/>
      <c r="F58" s="183"/>
      <c r="G58" s="183"/>
      <c r="H58" s="183"/>
      <c r="I58" s="183"/>
      <c r="J58" s="183"/>
    </row>
    <row r="68" spans="5:10" hidden="1" x14ac:dyDescent="0.25"/>
    <row r="69" spans="5:10" hidden="1" x14ac:dyDescent="0.25">
      <c r="E69" t="s">
        <v>66</v>
      </c>
      <c r="I69" t="s">
        <v>17</v>
      </c>
      <c r="J69" t="s">
        <v>140</v>
      </c>
    </row>
    <row r="70" spans="5:10" hidden="1" x14ac:dyDescent="0.25">
      <c r="E70" t="s">
        <v>67</v>
      </c>
      <c r="I70" t="s">
        <v>18</v>
      </c>
      <c r="J70" t="s">
        <v>141</v>
      </c>
    </row>
    <row r="71" spans="5:10" hidden="1" x14ac:dyDescent="0.25">
      <c r="E71" t="s">
        <v>74</v>
      </c>
    </row>
    <row r="72" spans="5:10" hidden="1" x14ac:dyDescent="0.25"/>
  </sheetData>
  <sheetProtection selectLockedCells="1"/>
  <mergeCells count="44">
    <mergeCell ref="B2:J2"/>
    <mergeCell ref="B3:J3"/>
    <mergeCell ref="I44:J44"/>
    <mergeCell ref="I45:J45"/>
    <mergeCell ref="I46:J46"/>
    <mergeCell ref="B4:J4"/>
    <mergeCell ref="C30:J30"/>
    <mergeCell ref="C36:D36"/>
    <mergeCell ref="C37:D37"/>
    <mergeCell ref="C38:D38"/>
    <mergeCell ref="C39:D39"/>
    <mergeCell ref="C31:D31"/>
    <mergeCell ref="C32:D32"/>
    <mergeCell ref="C33:D33"/>
    <mergeCell ref="C34:D34"/>
    <mergeCell ref="C35:D35"/>
    <mergeCell ref="C6:I6"/>
    <mergeCell ref="E32:H32"/>
    <mergeCell ref="E31:H31"/>
    <mergeCell ref="E33:H33"/>
    <mergeCell ref="E34:H34"/>
    <mergeCell ref="C28:J28"/>
    <mergeCell ref="C14:J14"/>
    <mergeCell ref="C15:J15"/>
    <mergeCell ref="I47:J47"/>
    <mergeCell ref="C12:J12"/>
    <mergeCell ref="E9:G9"/>
    <mergeCell ref="C11:J11"/>
    <mergeCell ref="E35:H35"/>
    <mergeCell ref="E36:H36"/>
    <mergeCell ref="E37:H37"/>
    <mergeCell ref="E38:H38"/>
    <mergeCell ref="E39:H39"/>
    <mergeCell ref="I41:J41"/>
    <mergeCell ref="C17:J17"/>
    <mergeCell ref="C18:J18"/>
    <mergeCell ref="C56:J56"/>
    <mergeCell ref="C57:J57"/>
    <mergeCell ref="C58:J58"/>
    <mergeCell ref="C51:J51"/>
    <mergeCell ref="C52:J52"/>
    <mergeCell ref="C53:J53"/>
    <mergeCell ref="C54:J54"/>
    <mergeCell ref="C55:J55"/>
  </mergeCells>
  <dataValidations count="2">
    <dataValidation type="list" allowBlank="1" showInputMessage="1" sqref="D45:E47 G45:G47 I41" xr:uid="{00000000-0002-0000-0200-000000000000}">
      <formula1>$I$69:$I$70</formula1>
    </dataValidation>
    <dataValidation type="list" allowBlank="1" showInputMessage="1" showErrorMessage="1" sqref="J32:J39" xr:uid="{00000000-0002-0000-0200-000001000000}">
      <formula1>$J$69:$J$70</formula1>
    </dataValidation>
  </dataValidations>
  <printOptions horizontalCentered="1"/>
  <pageMargins left="0.2" right="0.45" top="0.5" bottom="0.5" header="0.3" footer="0.3"/>
  <pageSetup scale="87" fitToHeight="0" orientation="portrait" r:id="rId1"/>
  <rowBreaks count="2" manualBreakCount="2">
    <brk id="29" min="1" max="10" man="1"/>
    <brk id="59" min="1" max="9"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B1:N60"/>
  <sheetViews>
    <sheetView showGridLines="0" zoomScale="70" zoomScaleNormal="70" zoomScaleSheetLayoutView="85" workbookViewId="0">
      <selection activeCell="K11" sqref="K11"/>
    </sheetView>
  </sheetViews>
  <sheetFormatPr defaultColWidth="9.140625" defaultRowHeight="15" x14ac:dyDescent="0.25"/>
  <cols>
    <col min="1" max="1" width="5.28515625" customWidth="1"/>
    <col min="2" max="2" width="4.5703125" bestFit="1" customWidth="1"/>
    <col min="3" max="3" width="17.28515625" customWidth="1"/>
    <col min="4" max="5" width="18.140625" customWidth="1"/>
    <col min="6" max="6" width="42.5703125" customWidth="1"/>
    <col min="7" max="7" width="29.7109375" customWidth="1"/>
    <col min="8" max="8" width="13.7109375" customWidth="1"/>
    <col min="9" max="9" width="12.140625" customWidth="1"/>
    <col min="10" max="10" width="29.28515625" customWidth="1"/>
    <col min="11" max="12" width="21.42578125" bestFit="1" customWidth="1"/>
    <col min="13" max="13" width="16.7109375" bestFit="1" customWidth="1"/>
    <col min="14" max="14" width="16.7109375" customWidth="1"/>
  </cols>
  <sheetData>
    <row r="1" spans="2:14" ht="15" customHeight="1" x14ac:dyDescent="0.25"/>
    <row r="2" spans="2:14" ht="15" customHeight="1" x14ac:dyDescent="0.3">
      <c r="B2" s="212" t="s">
        <v>110</v>
      </c>
      <c r="C2" s="212"/>
      <c r="D2" s="212"/>
      <c r="E2" s="212"/>
      <c r="F2" s="212"/>
      <c r="G2" s="212"/>
      <c r="H2" s="212"/>
      <c r="I2" s="212"/>
      <c r="J2" s="212"/>
      <c r="K2" s="212"/>
      <c r="L2" s="212"/>
      <c r="M2" s="212"/>
      <c r="N2" s="212"/>
    </row>
    <row r="3" spans="2:14" ht="18.75" x14ac:dyDescent="0.25">
      <c r="B3" s="213" t="s">
        <v>229</v>
      </c>
      <c r="C3" s="213"/>
      <c r="D3" s="213"/>
      <c r="E3" s="213"/>
      <c r="F3" s="213"/>
      <c r="G3" s="213"/>
      <c r="H3" s="213"/>
      <c r="I3" s="213"/>
      <c r="J3" s="213"/>
      <c r="K3" s="213"/>
      <c r="L3" s="213"/>
      <c r="M3" s="213"/>
      <c r="N3" s="213"/>
    </row>
    <row r="4" spans="2:14" ht="18.75" x14ac:dyDescent="0.25">
      <c r="B4" s="211" t="s">
        <v>123</v>
      </c>
      <c r="C4" s="179"/>
      <c r="D4" s="179"/>
      <c r="E4" s="179"/>
      <c r="F4" s="179"/>
      <c r="G4" s="179"/>
      <c r="H4" s="179"/>
      <c r="I4" s="179"/>
      <c r="J4" s="179"/>
      <c r="K4" s="179"/>
      <c r="L4" s="179"/>
      <c r="M4" s="179"/>
      <c r="N4" s="179"/>
    </row>
    <row r="5" spans="2:14" ht="34.5" customHeight="1" x14ac:dyDescent="0.25">
      <c r="B5" s="214" t="s">
        <v>186</v>
      </c>
      <c r="C5" s="215"/>
      <c r="D5" s="215"/>
      <c r="E5" s="215"/>
      <c r="F5" s="215"/>
      <c r="G5" s="215"/>
      <c r="H5" s="215"/>
      <c r="I5" s="215"/>
      <c r="J5" s="215"/>
      <c r="K5" s="215"/>
      <c r="L5" s="215"/>
      <c r="M5" s="215"/>
      <c r="N5" s="215"/>
    </row>
    <row r="6" spans="2:14" ht="63.75" thickBot="1" x14ac:dyDescent="0.3">
      <c r="B6" s="36" t="s">
        <v>45</v>
      </c>
      <c r="C6" s="3" t="s">
        <v>53</v>
      </c>
      <c r="D6" s="3" t="s">
        <v>52</v>
      </c>
      <c r="E6" s="3" t="s">
        <v>115</v>
      </c>
      <c r="F6" s="36" t="s">
        <v>0</v>
      </c>
      <c r="G6" s="37" t="s">
        <v>51</v>
      </c>
      <c r="H6" s="38" t="s">
        <v>231</v>
      </c>
      <c r="I6" s="4" t="s">
        <v>54</v>
      </c>
      <c r="J6" s="109" t="s">
        <v>124</v>
      </c>
      <c r="K6" s="38" t="s">
        <v>200</v>
      </c>
      <c r="L6" s="38" t="s">
        <v>227</v>
      </c>
      <c r="M6" s="36" t="s">
        <v>40</v>
      </c>
      <c r="N6" s="36" t="s">
        <v>42</v>
      </c>
    </row>
    <row r="7" spans="2:14" x14ac:dyDescent="0.25">
      <c r="B7" s="26">
        <v>1</v>
      </c>
      <c r="C7" s="27"/>
      <c r="D7" s="27"/>
      <c r="E7" s="51"/>
      <c r="F7" s="28"/>
      <c r="G7" s="28"/>
      <c r="H7" s="138"/>
      <c r="I7" s="28"/>
      <c r="J7" s="28"/>
      <c r="K7" s="28"/>
      <c r="L7" s="28"/>
      <c r="M7" s="29">
        <v>0</v>
      </c>
      <c r="N7" s="29">
        <v>0</v>
      </c>
    </row>
    <row r="8" spans="2:14" x14ac:dyDescent="0.25">
      <c r="B8" s="19">
        <v>2</v>
      </c>
      <c r="C8" s="24"/>
      <c r="D8" s="27"/>
      <c r="E8" s="51"/>
      <c r="F8" s="22"/>
      <c r="G8" s="22"/>
      <c r="H8" s="139"/>
      <c r="I8" s="22"/>
      <c r="J8" s="22"/>
      <c r="K8" s="28"/>
      <c r="L8" s="28"/>
      <c r="M8" s="23">
        <v>0</v>
      </c>
      <c r="N8" s="29">
        <v>0</v>
      </c>
    </row>
    <row r="9" spans="2:14" x14ac:dyDescent="0.25">
      <c r="B9" s="19">
        <v>3</v>
      </c>
      <c r="C9" s="24"/>
      <c r="D9" s="27"/>
      <c r="E9" s="51"/>
      <c r="F9" s="22"/>
      <c r="G9" s="22"/>
      <c r="H9" s="139"/>
      <c r="I9" s="22"/>
      <c r="J9" s="22"/>
      <c r="K9" s="28"/>
      <c r="L9" s="28"/>
      <c r="M9" s="23">
        <v>0</v>
      </c>
      <c r="N9" s="29">
        <v>0</v>
      </c>
    </row>
    <row r="10" spans="2:14" x14ac:dyDescent="0.25">
      <c r="B10" s="19">
        <v>4</v>
      </c>
      <c r="C10" s="24"/>
      <c r="D10" s="27"/>
      <c r="E10" s="51"/>
      <c r="F10" s="22"/>
      <c r="G10" s="22"/>
      <c r="H10" s="139"/>
      <c r="I10" s="22"/>
      <c r="J10" s="22"/>
      <c r="K10" s="28"/>
      <c r="L10" s="28"/>
      <c r="M10" s="23">
        <v>0</v>
      </c>
      <c r="N10" s="29">
        <v>0</v>
      </c>
    </row>
    <row r="11" spans="2:14" x14ac:dyDescent="0.25">
      <c r="B11" s="19">
        <v>5</v>
      </c>
      <c r="C11" s="24"/>
      <c r="D11" s="27"/>
      <c r="E11" s="51"/>
      <c r="F11" s="22"/>
      <c r="G11" s="22"/>
      <c r="H11" s="139"/>
      <c r="I11" s="22"/>
      <c r="J11" s="22"/>
      <c r="K11" s="28"/>
      <c r="L11" s="28"/>
      <c r="M11" s="23">
        <v>0</v>
      </c>
      <c r="N11" s="29">
        <v>0</v>
      </c>
    </row>
    <row r="12" spans="2:14" x14ac:dyDescent="0.25">
      <c r="B12" s="19">
        <v>6</v>
      </c>
      <c r="C12" s="24"/>
      <c r="D12" s="27"/>
      <c r="E12" s="51"/>
      <c r="F12" s="22"/>
      <c r="G12" s="22"/>
      <c r="H12" s="139"/>
      <c r="I12" s="22"/>
      <c r="J12" s="22"/>
      <c r="K12" s="28"/>
      <c r="L12" s="28"/>
      <c r="M12" s="23">
        <v>0</v>
      </c>
      <c r="N12" s="29">
        <v>0</v>
      </c>
    </row>
    <row r="13" spans="2:14" x14ac:dyDescent="0.25">
      <c r="B13" s="19">
        <v>7</v>
      </c>
      <c r="C13" s="24"/>
      <c r="D13" s="27"/>
      <c r="E13" s="51"/>
      <c r="F13" s="22"/>
      <c r="G13" s="22"/>
      <c r="H13" s="139"/>
      <c r="I13" s="22"/>
      <c r="J13" s="22"/>
      <c r="K13" s="28"/>
      <c r="L13" s="28"/>
      <c r="M13" s="23">
        <v>0</v>
      </c>
      <c r="N13" s="29">
        <v>0</v>
      </c>
    </row>
    <row r="14" spans="2:14" x14ac:dyDescent="0.25">
      <c r="B14" s="19">
        <v>8</v>
      </c>
      <c r="C14" s="24"/>
      <c r="D14" s="27"/>
      <c r="E14" s="51"/>
      <c r="F14" s="22"/>
      <c r="G14" s="22"/>
      <c r="H14" s="139"/>
      <c r="I14" s="22"/>
      <c r="J14" s="22"/>
      <c r="K14" s="28"/>
      <c r="L14" s="28"/>
      <c r="M14" s="23">
        <v>0</v>
      </c>
      <c r="N14" s="29">
        <v>0</v>
      </c>
    </row>
    <row r="15" spans="2:14" x14ac:dyDescent="0.25">
      <c r="B15" s="19">
        <v>9</v>
      </c>
      <c r="C15" s="24"/>
      <c r="D15" s="27"/>
      <c r="E15" s="51"/>
      <c r="F15" s="22"/>
      <c r="G15" s="22"/>
      <c r="H15" s="139"/>
      <c r="I15" s="22"/>
      <c r="J15" s="22"/>
      <c r="K15" s="28"/>
      <c r="L15" s="28"/>
      <c r="M15" s="23">
        <v>0</v>
      </c>
      <c r="N15" s="29">
        <v>0</v>
      </c>
    </row>
    <row r="16" spans="2:14" x14ac:dyDescent="0.25">
      <c r="B16" s="19">
        <v>10</v>
      </c>
      <c r="C16" s="24"/>
      <c r="D16" s="27"/>
      <c r="E16" s="51"/>
      <c r="F16" s="22"/>
      <c r="G16" s="22"/>
      <c r="H16" s="139"/>
      <c r="I16" s="22"/>
      <c r="J16" s="22"/>
      <c r="K16" s="28"/>
      <c r="L16" s="28"/>
      <c r="M16" s="23">
        <v>0</v>
      </c>
      <c r="N16" s="29">
        <v>0</v>
      </c>
    </row>
    <row r="17" spans="2:14" x14ac:dyDescent="0.25">
      <c r="B17" s="19">
        <v>11</v>
      </c>
      <c r="C17" s="24"/>
      <c r="D17" s="27"/>
      <c r="E17" s="51"/>
      <c r="F17" s="22"/>
      <c r="G17" s="22"/>
      <c r="H17" s="139"/>
      <c r="I17" s="22"/>
      <c r="J17" s="22"/>
      <c r="K17" s="28"/>
      <c r="L17" s="28"/>
      <c r="M17" s="23">
        <v>0</v>
      </c>
      <c r="N17" s="29">
        <v>0</v>
      </c>
    </row>
    <row r="18" spans="2:14" x14ac:dyDescent="0.25">
      <c r="B18" s="19">
        <v>12</v>
      </c>
      <c r="C18" s="24"/>
      <c r="D18" s="27"/>
      <c r="E18" s="51"/>
      <c r="F18" s="22"/>
      <c r="G18" s="22"/>
      <c r="H18" s="139"/>
      <c r="I18" s="22"/>
      <c r="J18" s="22"/>
      <c r="K18" s="28"/>
      <c r="L18" s="28"/>
      <c r="M18" s="23">
        <v>0</v>
      </c>
      <c r="N18" s="29">
        <v>0</v>
      </c>
    </row>
    <row r="19" spans="2:14" x14ac:dyDescent="0.25">
      <c r="B19" s="19">
        <v>13</v>
      </c>
      <c r="C19" s="24"/>
      <c r="D19" s="27"/>
      <c r="E19" s="51"/>
      <c r="F19" s="22"/>
      <c r="G19" s="22"/>
      <c r="H19" s="139"/>
      <c r="I19" s="22"/>
      <c r="J19" s="22"/>
      <c r="K19" s="28"/>
      <c r="L19" s="28"/>
      <c r="M19" s="23">
        <v>0</v>
      </c>
      <c r="N19" s="29">
        <v>0</v>
      </c>
    </row>
    <row r="20" spans="2:14" x14ac:dyDescent="0.25">
      <c r="B20" s="19">
        <v>14</v>
      </c>
      <c r="C20" s="24"/>
      <c r="D20" s="27"/>
      <c r="E20" s="51"/>
      <c r="F20" s="22"/>
      <c r="G20" s="22"/>
      <c r="H20" s="139"/>
      <c r="I20" s="22"/>
      <c r="J20" s="22"/>
      <c r="K20" s="28"/>
      <c r="L20" s="28"/>
      <c r="M20" s="23">
        <v>0</v>
      </c>
      <c r="N20" s="29">
        <v>0</v>
      </c>
    </row>
    <row r="21" spans="2:14" x14ac:dyDescent="0.25">
      <c r="B21" s="19">
        <v>15</v>
      </c>
      <c r="C21" s="24"/>
      <c r="D21" s="27"/>
      <c r="E21" s="51"/>
      <c r="F21" s="22"/>
      <c r="G21" s="22"/>
      <c r="H21" s="139"/>
      <c r="I21" s="22"/>
      <c r="J21" s="22"/>
      <c r="K21" s="28"/>
      <c r="L21" s="28"/>
      <c r="M21" s="23">
        <v>0</v>
      </c>
      <c r="N21" s="29">
        <v>0</v>
      </c>
    </row>
    <row r="22" spans="2:14" x14ac:dyDescent="0.25">
      <c r="B22" s="19">
        <v>16</v>
      </c>
      <c r="C22" s="24"/>
      <c r="D22" s="27"/>
      <c r="E22" s="51"/>
      <c r="F22" s="22"/>
      <c r="G22" s="22"/>
      <c r="H22" s="139"/>
      <c r="I22" s="22"/>
      <c r="J22" s="22"/>
      <c r="K22" s="28"/>
      <c r="L22" s="28"/>
      <c r="M22" s="23">
        <v>0</v>
      </c>
      <c r="N22" s="29">
        <v>0</v>
      </c>
    </row>
    <row r="23" spans="2:14" x14ac:dyDescent="0.25">
      <c r="B23" s="19">
        <v>17</v>
      </c>
      <c r="C23" s="24"/>
      <c r="D23" s="27"/>
      <c r="E23" s="51"/>
      <c r="F23" s="22"/>
      <c r="G23" s="22"/>
      <c r="H23" s="139"/>
      <c r="I23" s="22"/>
      <c r="J23" s="22"/>
      <c r="K23" s="28"/>
      <c r="L23" s="28"/>
      <c r="M23" s="23">
        <v>0</v>
      </c>
      <c r="N23" s="29">
        <v>0</v>
      </c>
    </row>
    <row r="24" spans="2:14" x14ac:dyDescent="0.25">
      <c r="B24" s="19">
        <v>18</v>
      </c>
      <c r="C24" s="24"/>
      <c r="D24" s="27"/>
      <c r="E24" s="51"/>
      <c r="F24" s="22"/>
      <c r="G24" s="22"/>
      <c r="H24" s="139"/>
      <c r="I24" s="22"/>
      <c r="J24" s="22"/>
      <c r="K24" s="28"/>
      <c r="L24" s="28"/>
      <c r="M24" s="23">
        <v>0</v>
      </c>
      <c r="N24" s="29">
        <v>0</v>
      </c>
    </row>
    <row r="25" spans="2:14" x14ac:dyDescent="0.25">
      <c r="B25" s="19">
        <v>19</v>
      </c>
      <c r="C25" s="24"/>
      <c r="D25" s="27"/>
      <c r="E25" s="51"/>
      <c r="F25" s="22"/>
      <c r="G25" s="22"/>
      <c r="H25" s="139"/>
      <c r="I25" s="22"/>
      <c r="J25" s="22"/>
      <c r="K25" s="28"/>
      <c r="L25" s="28"/>
      <c r="M25" s="23">
        <v>0</v>
      </c>
      <c r="N25" s="29">
        <v>0</v>
      </c>
    </row>
    <row r="26" spans="2:14" x14ac:dyDescent="0.25">
      <c r="B26" s="19">
        <v>20</v>
      </c>
      <c r="C26" s="24"/>
      <c r="D26" s="27"/>
      <c r="E26" s="51"/>
      <c r="F26" s="22"/>
      <c r="G26" s="22"/>
      <c r="H26" s="139"/>
      <c r="I26" s="22"/>
      <c r="J26" s="22"/>
      <c r="K26" s="28"/>
      <c r="L26" s="28"/>
      <c r="M26" s="23">
        <v>0</v>
      </c>
      <c r="N26" s="29">
        <v>0</v>
      </c>
    </row>
    <row r="27" spans="2:14" x14ac:dyDescent="0.25">
      <c r="B27" s="19">
        <v>21</v>
      </c>
      <c r="C27" s="24"/>
      <c r="D27" s="27"/>
      <c r="E27" s="51"/>
      <c r="F27" s="22"/>
      <c r="G27" s="22"/>
      <c r="H27" s="139"/>
      <c r="I27" s="22"/>
      <c r="J27" s="22"/>
      <c r="K27" s="28"/>
      <c r="L27" s="28"/>
      <c r="M27" s="23">
        <v>0</v>
      </c>
      <c r="N27" s="29">
        <v>0</v>
      </c>
    </row>
    <row r="28" spans="2:14" x14ac:dyDescent="0.25">
      <c r="B28" s="19">
        <v>22</v>
      </c>
      <c r="C28" s="24"/>
      <c r="D28" s="27"/>
      <c r="E28" s="51"/>
      <c r="F28" s="22"/>
      <c r="G28" s="22"/>
      <c r="H28" s="139"/>
      <c r="I28" s="22"/>
      <c r="J28" s="22"/>
      <c r="K28" s="28"/>
      <c r="L28" s="28"/>
      <c r="M28" s="23">
        <v>0</v>
      </c>
      <c r="N28" s="29">
        <v>0</v>
      </c>
    </row>
    <row r="29" spans="2:14" x14ac:dyDescent="0.25">
      <c r="B29" s="19">
        <v>23</v>
      </c>
      <c r="C29" s="24"/>
      <c r="D29" s="27"/>
      <c r="E29" s="51"/>
      <c r="F29" s="22"/>
      <c r="G29" s="22"/>
      <c r="H29" s="139"/>
      <c r="I29" s="22"/>
      <c r="J29" s="22"/>
      <c r="K29" s="28"/>
      <c r="L29" s="28"/>
      <c r="M29" s="23">
        <v>0</v>
      </c>
      <c r="N29" s="29">
        <v>0</v>
      </c>
    </row>
    <row r="30" spans="2:14" x14ac:dyDescent="0.25">
      <c r="B30" s="19">
        <v>24</v>
      </c>
      <c r="C30" s="24"/>
      <c r="D30" s="27"/>
      <c r="E30" s="51"/>
      <c r="F30" s="22"/>
      <c r="G30" s="22"/>
      <c r="H30" s="139"/>
      <c r="I30" s="22"/>
      <c r="J30" s="22"/>
      <c r="K30" s="28"/>
      <c r="L30" s="28"/>
      <c r="M30" s="23">
        <v>0</v>
      </c>
      <c r="N30" s="29">
        <v>0</v>
      </c>
    </row>
    <row r="31" spans="2:14" ht="15.75" thickBot="1" x14ac:dyDescent="0.3">
      <c r="B31" s="32">
        <v>25</v>
      </c>
      <c r="C31" s="33"/>
      <c r="D31" s="33"/>
      <c r="E31" s="52"/>
      <c r="F31" s="34"/>
      <c r="G31" s="34"/>
      <c r="H31" s="140"/>
      <c r="I31" s="34"/>
      <c r="J31" s="34"/>
      <c r="K31" s="34"/>
      <c r="L31" s="34"/>
      <c r="M31" s="35">
        <v>0</v>
      </c>
      <c r="N31" s="35">
        <v>0</v>
      </c>
    </row>
    <row r="32" spans="2:14" x14ac:dyDescent="0.25">
      <c r="C32" s="216"/>
      <c r="D32" s="216"/>
      <c r="E32" s="97" t="e">
        <f>E33/(E33+E34)</f>
        <v>#DIV/0!</v>
      </c>
      <c r="J32" s="9" t="s">
        <v>24</v>
      </c>
      <c r="K32" s="9"/>
      <c r="L32" s="9"/>
      <c r="M32" s="31">
        <f>SUM(M7:M31)</f>
        <v>0</v>
      </c>
      <c r="N32" s="31">
        <f>SUM(N7:N31)</f>
        <v>0</v>
      </c>
    </row>
    <row r="33" spans="2:14" x14ac:dyDescent="0.25">
      <c r="C33" s="73" t="s">
        <v>131</v>
      </c>
      <c r="D33" s="72" t="s">
        <v>128</v>
      </c>
      <c r="E33" s="95">
        <f>SUMIF(E6:E31,"*Capital*",M6:M31)+ SUMIF(E6:E30, "*Capital*", N6:N31)</f>
        <v>0</v>
      </c>
      <c r="J33" s="9" t="s">
        <v>43</v>
      </c>
      <c r="K33" s="9"/>
      <c r="L33" s="9"/>
      <c r="M33" s="8" t="b">
        <f>ROUND(M32,0.05)=ROUND('All Table 1 RevExpend'!D17,0.05)</f>
        <v>1</v>
      </c>
      <c r="N33" s="8" t="b">
        <f>ROUND(N32,0.05)=ROUND('All Table 1 RevExpend'!D38,0.05)</f>
        <v>1</v>
      </c>
    </row>
    <row r="34" spans="2:14" x14ac:dyDescent="0.25">
      <c r="C34" s="73" t="s">
        <v>129</v>
      </c>
      <c r="D34" s="72" t="s">
        <v>130</v>
      </c>
      <c r="E34" s="96">
        <f>SUMIF(E6:E30,"*Administrative*",M6:M30)+ SUMIF(E6:E30, "*Administrative*", N6:N30)</f>
        <v>0</v>
      </c>
    </row>
    <row r="35" spans="2:14" x14ac:dyDescent="0.25">
      <c r="D35" s="72"/>
      <c r="E35" s="75"/>
    </row>
    <row r="36" spans="2:14" s="76" customFormat="1" ht="16.5" customHeight="1" x14ac:dyDescent="0.25">
      <c r="B36" s="83"/>
      <c r="C36" s="217" t="s">
        <v>148</v>
      </c>
      <c r="D36" s="217"/>
      <c r="E36" s="217"/>
      <c r="F36" s="217"/>
    </row>
    <row r="37" spans="2:14" s="76" customFormat="1" ht="16.5" customHeight="1" x14ac:dyDescent="0.25">
      <c r="C37" s="218"/>
      <c r="D37" s="218"/>
      <c r="E37" s="218"/>
      <c r="F37" s="218"/>
    </row>
    <row r="38" spans="2:14" x14ac:dyDescent="0.25">
      <c r="C38" s="202"/>
      <c r="D38" s="203"/>
      <c r="E38" s="203"/>
      <c r="F38" s="204"/>
    </row>
    <row r="39" spans="2:14" x14ac:dyDescent="0.25">
      <c r="C39" s="205"/>
      <c r="D39" s="206"/>
      <c r="E39" s="206"/>
      <c r="F39" s="207"/>
    </row>
    <row r="40" spans="2:14" x14ac:dyDescent="0.25">
      <c r="C40" s="205"/>
      <c r="D40" s="206"/>
      <c r="E40" s="206"/>
      <c r="F40" s="207"/>
    </row>
    <row r="41" spans="2:14" x14ac:dyDescent="0.25">
      <c r="C41" s="208"/>
      <c r="D41" s="209"/>
      <c r="E41" s="209"/>
      <c r="F41" s="210"/>
    </row>
    <row r="43" spans="2:14" hidden="1" x14ac:dyDescent="0.25">
      <c r="B43" s="2"/>
      <c r="C43" s="2" t="s">
        <v>26</v>
      </c>
      <c r="D43" s="2" t="s">
        <v>39</v>
      </c>
      <c r="E43" s="2" t="s">
        <v>111</v>
      </c>
      <c r="I43" s="2" t="s">
        <v>44</v>
      </c>
      <c r="K43" s="2" t="s">
        <v>193</v>
      </c>
      <c r="L43" s="2" t="s">
        <v>193</v>
      </c>
    </row>
    <row r="44" spans="2:14" hidden="1" x14ac:dyDescent="0.25">
      <c r="B44" s="10"/>
      <c r="C44" s="20" t="s">
        <v>155</v>
      </c>
      <c r="D44" s="20" t="s">
        <v>182</v>
      </c>
      <c r="E44" s="20" t="s">
        <v>112</v>
      </c>
      <c r="F44" s="10"/>
      <c r="I44" s="21" t="s">
        <v>1</v>
      </c>
      <c r="K44" s="21" t="s">
        <v>190</v>
      </c>
      <c r="L44" s="21" t="s">
        <v>224</v>
      </c>
    </row>
    <row r="45" spans="2:14" hidden="1" x14ac:dyDescent="0.25">
      <c r="B45" s="10"/>
      <c r="C45" s="20" t="s">
        <v>2</v>
      </c>
      <c r="D45" s="20" t="s">
        <v>180</v>
      </c>
      <c r="E45" s="20" t="s">
        <v>113</v>
      </c>
      <c r="F45" s="10"/>
      <c r="I45" s="21" t="s">
        <v>3</v>
      </c>
      <c r="K45" s="21" t="s">
        <v>191</v>
      </c>
      <c r="L45" s="21" t="s">
        <v>226</v>
      </c>
    </row>
    <row r="46" spans="2:14" hidden="1" x14ac:dyDescent="0.25">
      <c r="B46" s="10"/>
      <c r="C46" s="20" t="s">
        <v>21</v>
      </c>
      <c r="D46" s="20" t="s">
        <v>19</v>
      </c>
      <c r="E46" s="20"/>
      <c r="F46" s="10"/>
      <c r="I46" s="21" t="s">
        <v>5</v>
      </c>
      <c r="K46" s="21" t="s">
        <v>192</v>
      </c>
      <c r="L46" s="21" t="s">
        <v>225</v>
      </c>
    </row>
    <row r="47" spans="2:14" hidden="1" x14ac:dyDescent="0.25">
      <c r="B47" s="10"/>
      <c r="C47" s="20" t="s">
        <v>22</v>
      </c>
      <c r="D47" s="20" t="s">
        <v>11</v>
      </c>
      <c r="E47" s="20"/>
      <c r="F47" s="10"/>
      <c r="I47" s="21" t="s">
        <v>7</v>
      </c>
      <c r="K47" s="21"/>
      <c r="L47" s="21"/>
    </row>
    <row r="48" spans="2:14" hidden="1" x14ac:dyDescent="0.25">
      <c r="B48" s="10"/>
      <c r="C48" s="20" t="s">
        <v>23</v>
      </c>
      <c r="D48" s="20" t="s">
        <v>25</v>
      </c>
      <c r="E48" s="20"/>
      <c r="F48" s="10"/>
      <c r="I48" s="21" t="s">
        <v>48</v>
      </c>
    </row>
    <row r="49" spans="2:9" hidden="1" x14ac:dyDescent="0.25">
      <c r="B49" s="10"/>
      <c r="C49" s="20" t="s">
        <v>4</v>
      </c>
      <c r="D49" s="20" t="s">
        <v>14</v>
      </c>
      <c r="E49" s="20"/>
      <c r="F49" s="10"/>
      <c r="I49" s="21" t="s">
        <v>49</v>
      </c>
    </row>
    <row r="50" spans="2:9" hidden="1" x14ac:dyDescent="0.25">
      <c r="B50" s="10"/>
      <c r="C50" s="20" t="s">
        <v>6</v>
      </c>
      <c r="D50" s="20" t="s">
        <v>27</v>
      </c>
      <c r="E50" s="20"/>
      <c r="F50" s="10"/>
      <c r="I50" s="21" t="s">
        <v>50</v>
      </c>
    </row>
    <row r="51" spans="2:9" hidden="1" x14ac:dyDescent="0.25">
      <c r="B51" s="10"/>
      <c r="C51" s="20" t="s">
        <v>153</v>
      </c>
      <c r="D51" s="20" t="s">
        <v>15</v>
      </c>
      <c r="E51" s="20"/>
      <c r="F51" s="10"/>
      <c r="I51" s="21" t="s">
        <v>9</v>
      </c>
    </row>
    <row r="52" spans="2:9" hidden="1" x14ac:dyDescent="0.25">
      <c r="B52" s="10"/>
      <c r="C52" s="20" t="s">
        <v>8</v>
      </c>
      <c r="D52" s="20" t="s">
        <v>10</v>
      </c>
      <c r="E52" s="20"/>
      <c r="F52" s="10"/>
      <c r="I52" s="21" t="s">
        <v>15</v>
      </c>
    </row>
    <row r="53" spans="2:9" hidden="1" x14ac:dyDescent="0.25">
      <c r="B53" s="10"/>
      <c r="C53" s="10"/>
      <c r="D53" s="20" t="s">
        <v>41</v>
      </c>
      <c r="E53" s="20"/>
      <c r="F53" s="10"/>
      <c r="I53" s="21" t="s">
        <v>46</v>
      </c>
    </row>
    <row r="54" spans="2:9" hidden="1" x14ac:dyDescent="0.25">
      <c r="B54" s="10"/>
      <c r="C54" s="10"/>
      <c r="D54" s="20" t="s">
        <v>16</v>
      </c>
      <c r="E54" s="20"/>
      <c r="F54" s="10"/>
      <c r="I54" s="21" t="s">
        <v>47</v>
      </c>
    </row>
    <row r="55" spans="2:9" hidden="1" x14ac:dyDescent="0.25">
      <c r="B55" s="10"/>
      <c r="C55" s="10"/>
      <c r="D55" s="30" t="s">
        <v>154</v>
      </c>
      <c r="E55" s="20"/>
      <c r="F55" s="10"/>
      <c r="I55" s="21" t="s">
        <v>8</v>
      </c>
    </row>
    <row r="56" spans="2:9" x14ac:dyDescent="0.25">
      <c r="B56" s="10"/>
      <c r="C56" s="10"/>
      <c r="D56" s="20"/>
      <c r="E56" s="20"/>
      <c r="F56" s="10"/>
    </row>
    <row r="57" spans="2:9" x14ac:dyDescent="0.25">
      <c r="B57" s="10"/>
      <c r="C57" s="10"/>
      <c r="D57" s="20"/>
      <c r="E57" s="20"/>
      <c r="F57" s="10"/>
    </row>
    <row r="58" spans="2:9" x14ac:dyDescent="0.25">
      <c r="B58" s="10"/>
      <c r="C58" s="10"/>
      <c r="D58" s="30"/>
      <c r="E58" s="30"/>
      <c r="F58" s="10"/>
    </row>
    <row r="59" spans="2:9" x14ac:dyDescent="0.25">
      <c r="B59" s="10"/>
      <c r="C59" s="10"/>
      <c r="D59" s="10"/>
      <c r="E59" s="10"/>
      <c r="F59" s="10"/>
    </row>
    <row r="60" spans="2:9" x14ac:dyDescent="0.25">
      <c r="B60" s="10"/>
      <c r="C60" s="10"/>
      <c r="D60" s="10"/>
      <c r="E60" s="10"/>
      <c r="F60" s="10"/>
    </row>
  </sheetData>
  <mergeCells count="7">
    <mergeCell ref="C38:F41"/>
    <mergeCell ref="B4:N4"/>
    <mergeCell ref="B2:N2"/>
    <mergeCell ref="B3:N3"/>
    <mergeCell ref="B5:N5"/>
    <mergeCell ref="C32:D32"/>
    <mergeCell ref="C36:F37"/>
  </mergeCells>
  <conditionalFormatting sqref="M33:N33">
    <cfRule type="containsText" dxfId="40" priority="7" operator="containsText" text="false">
      <formula>NOT(ISERROR(SEARCH("false",M33)))</formula>
    </cfRule>
    <cfRule type="containsText" dxfId="39" priority="8" operator="containsText" text="true">
      <formula>NOT(ISERROR(SEARCH("true",M33)))</formula>
    </cfRule>
    <cfRule type="containsText" dxfId="38" priority="11" operator="containsText" text="False">
      <formula>NOT(ISERROR(SEARCH("False",M33)))</formula>
    </cfRule>
    <cfRule type="containsText" dxfId="37" priority="12" operator="containsText" text="true">
      <formula>NOT(ISERROR(SEARCH("true",M33)))</formula>
    </cfRule>
    <cfRule type="containsText" dxfId="36" priority="13" operator="containsText" text="true">
      <formula>NOT(ISERROR(SEARCH("true",M33)))</formula>
    </cfRule>
    <cfRule type="containsText" dxfId="35" priority="14" operator="containsText" text="FALSE">
      <formula>NOT(ISERROR(SEARCH("FALSE",M33)))</formula>
    </cfRule>
  </conditionalFormatting>
  <conditionalFormatting sqref="N33">
    <cfRule type="containsText" dxfId="34" priority="9" operator="containsText" text="false">
      <formula>NOT(ISERROR(SEARCH("false",N33)))</formula>
    </cfRule>
    <cfRule type="containsText" dxfId="33" priority="10" operator="containsText" text="true">
      <formula>NOT(ISERROR(SEARCH("true",N33)))</formula>
    </cfRule>
  </conditionalFormatting>
  <dataValidations count="6">
    <dataValidation type="list" allowBlank="1" showInputMessage="1" showErrorMessage="1" sqref="C7:C31" xr:uid="{00000000-0002-0000-0300-000001000000}">
      <formula1>$C$44:$C$52</formula1>
    </dataValidation>
    <dataValidation type="list" allowBlank="1" showInputMessage="1" showErrorMessage="1" sqref="I7:I31" xr:uid="{00000000-0002-0000-0300-000003000000}">
      <formula1>$I$44:$I$55</formula1>
    </dataValidation>
    <dataValidation type="list" allowBlank="1" showInputMessage="1" showErrorMessage="1" sqref="E7:E31" xr:uid="{00000000-0002-0000-0300-000004000000}">
      <formula1>$E$44:$E$45</formula1>
    </dataValidation>
    <dataValidation type="list" allowBlank="1" showInputMessage="1" showErrorMessage="1" sqref="K7:K31" xr:uid="{1AEEFFDC-A967-4E5D-875C-17600BE202F1}">
      <formula1>$K$44:$K$46</formula1>
    </dataValidation>
    <dataValidation type="list" allowBlank="1" showInputMessage="1" showErrorMessage="1" sqref="D7:D31" xr:uid="{C67B5853-9EC7-4091-BFA8-C8A78DDA5366}">
      <formula1>$D$44:$D$55</formula1>
    </dataValidation>
    <dataValidation type="list" allowBlank="1" showInputMessage="1" showErrorMessage="1" sqref="L7:L31" xr:uid="{78EF5E9A-9CCB-4A22-807F-6DB882B9D26A}">
      <formula1>$L$44:$L$46</formula1>
    </dataValidation>
  </dataValidations>
  <printOptions horizontalCentered="1"/>
  <pageMargins left="0.2" right="0.2" top="0.5" bottom="0.25" header="0.3" footer="0.3"/>
  <pageSetup scale="51"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N67"/>
  <sheetViews>
    <sheetView showGridLines="0" view="pageBreakPreview" zoomScaleNormal="85" zoomScaleSheetLayoutView="100" workbookViewId="0">
      <selection activeCell="O13" sqref="O13"/>
    </sheetView>
  </sheetViews>
  <sheetFormatPr defaultColWidth="9.140625" defaultRowHeight="15" x14ac:dyDescent="0.25"/>
  <cols>
    <col min="1" max="1" width="3.28515625" customWidth="1"/>
    <col min="2" max="2" width="4" style="121" customWidth="1"/>
    <col min="3" max="3" width="14.7109375" customWidth="1"/>
    <col min="4" max="4" width="12" customWidth="1"/>
    <col min="5" max="5" width="17.140625" customWidth="1"/>
    <col min="6" max="6" width="1.7109375" customWidth="1"/>
    <col min="7" max="7" width="15.7109375" customWidth="1"/>
    <col min="8" max="8" width="2.140625" customWidth="1"/>
    <col min="9" max="9" width="23.42578125" customWidth="1"/>
    <col min="10" max="10" width="23.85546875" customWidth="1"/>
    <col min="11" max="11" width="2.5703125" customWidth="1"/>
  </cols>
  <sheetData>
    <row r="1" spans="2:14" ht="15" customHeight="1" x14ac:dyDescent="0.25"/>
    <row r="2" spans="2:14" ht="15" customHeight="1" x14ac:dyDescent="0.25">
      <c r="B2" s="143" t="s">
        <v>117</v>
      </c>
      <c r="C2" s="143"/>
      <c r="D2" s="143"/>
      <c r="E2" s="143"/>
      <c r="F2" s="143"/>
      <c r="G2" s="143"/>
      <c r="H2" s="143"/>
      <c r="I2" s="143"/>
      <c r="J2" s="143"/>
    </row>
    <row r="3" spans="2:14" ht="15" customHeight="1" x14ac:dyDescent="0.25">
      <c r="B3" s="143" t="s">
        <v>229</v>
      </c>
      <c r="C3" s="143"/>
      <c r="D3" s="143"/>
      <c r="E3" s="143"/>
      <c r="F3" s="143"/>
      <c r="G3" s="143"/>
      <c r="H3" s="143"/>
      <c r="I3" s="143"/>
      <c r="J3" s="143"/>
    </row>
    <row r="4" spans="2:14" ht="20.100000000000001" customHeight="1" x14ac:dyDescent="0.25">
      <c r="B4" s="198" t="s">
        <v>64</v>
      </c>
      <c r="C4" s="199"/>
      <c r="D4" s="199"/>
      <c r="E4" s="199"/>
      <c r="F4" s="199"/>
      <c r="G4" s="199"/>
      <c r="H4" s="199"/>
      <c r="I4" s="199"/>
      <c r="J4" s="199"/>
    </row>
    <row r="5" spans="2:14" x14ac:dyDescent="0.25">
      <c r="C5" s="18"/>
      <c r="D5" s="18"/>
      <c r="E5" s="18"/>
      <c r="F5" s="18"/>
      <c r="G5" s="18"/>
      <c r="H5" s="18"/>
      <c r="I5" s="18"/>
    </row>
    <row r="6" spans="2:14" ht="15" customHeight="1" x14ac:dyDescent="0.25">
      <c r="B6" s="115" t="s">
        <v>169</v>
      </c>
      <c r="C6" s="193" t="s">
        <v>230</v>
      </c>
      <c r="D6" s="193"/>
      <c r="E6" s="193"/>
      <c r="F6" s="193"/>
      <c r="G6" s="193"/>
      <c r="H6" s="193"/>
      <c r="I6" s="49" t="s">
        <v>116</v>
      </c>
      <c r="J6" s="91"/>
    </row>
    <row r="7" spans="2:14" ht="15" customHeight="1" x14ac:dyDescent="0.25">
      <c r="B7" s="119"/>
      <c r="C7" s="181" t="s">
        <v>201</v>
      </c>
      <c r="D7" s="181"/>
      <c r="E7" s="181"/>
      <c r="F7" s="181"/>
      <c r="G7" s="221" t="s">
        <v>195</v>
      </c>
      <c r="H7" s="222"/>
      <c r="I7" s="222"/>
      <c r="J7" s="222"/>
    </row>
    <row r="8" spans="2:14" x14ac:dyDescent="0.25">
      <c r="B8" s="119"/>
      <c r="C8" s="219"/>
      <c r="D8" s="220"/>
      <c r="E8" s="220"/>
      <c r="F8" s="220"/>
      <c r="G8" s="220"/>
      <c r="H8" s="14"/>
      <c r="J8" s="7"/>
    </row>
    <row r="9" spans="2:14" ht="32.25" customHeight="1" x14ac:dyDescent="0.25">
      <c r="B9" s="119" t="s">
        <v>188</v>
      </c>
      <c r="C9" s="188" t="s">
        <v>202</v>
      </c>
      <c r="D9" s="188"/>
      <c r="E9" s="188"/>
      <c r="F9" s="188"/>
      <c r="G9" s="188"/>
      <c r="H9" s="188"/>
      <c r="I9" s="188"/>
      <c r="J9" s="188"/>
    </row>
    <row r="10" spans="2:14" ht="45" customHeight="1" x14ac:dyDescent="0.25">
      <c r="B10" s="119"/>
      <c r="C10" s="186"/>
      <c r="D10" s="186"/>
      <c r="E10" s="186"/>
      <c r="F10" s="186"/>
      <c r="G10" s="186"/>
      <c r="H10" s="186"/>
      <c r="I10" s="186"/>
      <c r="J10" s="186"/>
      <c r="N10" t="s">
        <v>75</v>
      </c>
    </row>
    <row r="12" spans="2:14" ht="48" customHeight="1" x14ac:dyDescent="0.25">
      <c r="B12" s="115" t="s">
        <v>171</v>
      </c>
      <c r="C12" s="188" t="s">
        <v>203</v>
      </c>
      <c r="D12" s="188"/>
      <c r="E12" s="188"/>
      <c r="F12" s="188"/>
      <c r="G12" s="188"/>
      <c r="H12" s="188"/>
      <c r="I12" s="188"/>
      <c r="J12" s="188"/>
    </row>
    <row r="13" spans="2:14" ht="75" customHeight="1" x14ac:dyDescent="0.25">
      <c r="C13" s="186"/>
      <c r="D13" s="186"/>
      <c r="E13" s="186"/>
      <c r="F13" s="186"/>
      <c r="G13" s="186"/>
      <c r="H13" s="186"/>
      <c r="I13" s="186"/>
      <c r="J13" s="186"/>
    </row>
    <row r="15" spans="2:14" x14ac:dyDescent="0.25">
      <c r="B15" s="118" t="s">
        <v>163</v>
      </c>
      <c r="C15" s="2" t="s">
        <v>174</v>
      </c>
      <c r="J15" s="25"/>
    </row>
    <row r="16" spans="2:14" x14ac:dyDescent="0.25">
      <c r="B16" s="118"/>
      <c r="C16" s="130" t="s">
        <v>175</v>
      </c>
      <c r="J16" s="25"/>
    </row>
    <row r="17" spans="1:10" x14ac:dyDescent="0.25">
      <c r="B17" s="118"/>
      <c r="C17" s="2"/>
      <c r="G17" s="1" t="s">
        <v>165</v>
      </c>
      <c r="J17" s="25"/>
    </row>
    <row r="18" spans="1:10" x14ac:dyDescent="0.25">
      <c r="A18" s="2"/>
      <c r="B18" s="122"/>
      <c r="C18" s="56"/>
      <c r="D18" s="114" t="s">
        <v>160</v>
      </c>
      <c r="E18" s="108">
        <f>'All Table 1 RevExpend'!F20</f>
        <v>0</v>
      </c>
      <c r="F18" s="2"/>
      <c r="G18" s="113">
        <v>0</v>
      </c>
    </row>
    <row r="19" spans="1:10" x14ac:dyDescent="0.25">
      <c r="C19" s="56"/>
      <c r="D19" s="114" t="s">
        <v>161</v>
      </c>
      <c r="E19" s="108">
        <f>'All Table 1 RevExpend'!F41</f>
        <v>0</v>
      </c>
      <c r="F19" s="2"/>
      <c r="G19" s="113">
        <v>0</v>
      </c>
    </row>
    <row r="20" spans="1:10" s="2" customFormat="1" x14ac:dyDescent="0.25">
      <c r="B20" s="122"/>
      <c r="D20" s="56" t="s">
        <v>20</v>
      </c>
      <c r="E20" s="108">
        <f>E18+E19</f>
        <v>0</v>
      </c>
      <c r="G20" s="108">
        <f>G18+G19</f>
        <v>0</v>
      </c>
    </row>
    <row r="21" spans="1:10" s="2" customFormat="1" x14ac:dyDescent="0.25">
      <c r="B21" s="122"/>
    </row>
    <row r="22" spans="1:10" s="2" customFormat="1" x14ac:dyDescent="0.25">
      <c r="B22" s="117" t="s">
        <v>164</v>
      </c>
      <c r="C22" s="2" t="s">
        <v>176</v>
      </c>
    </row>
    <row r="23" spans="1:10" ht="57" customHeight="1" x14ac:dyDescent="0.25">
      <c r="B23" s="120"/>
      <c r="C23" s="186"/>
      <c r="D23" s="186"/>
      <c r="E23" s="186"/>
      <c r="F23" s="186"/>
      <c r="G23" s="186"/>
      <c r="H23" s="186"/>
      <c r="I23" s="186"/>
      <c r="J23" s="186"/>
    </row>
    <row r="25" spans="1:10" ht="20.25" customHeight="1" x14ac:dyDescent="0.25">
      <c r="B25" s="118" t="s">
        <v>162</v>
      </c>
      <c r="C25" s="193" t="s">
        <v>147</v>
      </c>
      <c r="D25" s="200"/>
      <c r="E25" s="200"/>
      <c r="F25" s="200"/>
      <c r="G25" s="200"/>
      <c r="H25" s="200"/>
      <c r="I25" s="200"/>
      <c r="J25" s="200"/>
    </row>
    <row r="26" spans="1:10" x14ac:dyDescent="0.25">
      <c r="C26" s="194" t="s">
        <v>142</v>
      </c>
      <c r="D26" s="196"/>
      <c r="E26" s="194" t="s">
        <v>136</v>
      </c>
      <c r="F26" s="195"/>
      <c r="G26" s="195"/>
      <c r="H26" s="196"/>
      <c r="I26" s="98" t="s">
        <v>151</v>
      </c>
      <c r="J26" s="86" t="s">
        <v>137</v>
      </c>
    </row>
    <row r="27" spans="1:10" ht="23.1" customHeight="1" x14ac:dyDescent="0.25">
      <c r="C27" s="189"/>
      <c r="D27" s="201"/>
      <c r="E27" s="189"/>
      <c r="F27" s="190"/>
      <c r="G27" s="190"/>
      <c r="H27" s="201"/>
      <c r="I27" s="125">
        <v>0</v>
      </c>
      <c r="J27" s="93"/>
    </row>
    <row r="28" spans="1:10" ht="23.1" customHeight="1" x14ac:dyDescent="0.25">
      <c r="C28" s="189"/>
      <c r="D28" s="201"/>
      <c r="E28" s="189"/>
      <c r="F28" s="190"/>
      <c r="G28" s="190"/>
      <c r="H28" s="201"/>
      <c r="I28" s="125">
        <v>0</v>
      </c>
      <c r="J28" s="93"/>
    </row>
    <row r="29" spans="1:10" ht="23.1" customHeight="1" x14ac:dyDescent="0.25">
      <c r="C29" s="189"/>
      <c r="D29" s="201"/>
      <c r="E29" s="189"/>
      <c r="F29" s="190"/>
      <c r="G29" s="190"/>
      <c r="H29" s="201"/>
      <c r="I29" s="125">
        <v>0</v>
      </c>
      <c r="J29" s="93"/>
    </row>
    <row r="30" spans="1:10" ht="23.1" customHeight="1" x14ac:dyDescent="0.25">
      <c r="C30" s="189"/>
      <c r="D30" s="201"/>
      <c r="E30" s="189"/>
      <c r="F30" s="190"/>
      <c r="G30" s="190"/>
      <c r="H30" s="201"/>
      <c r="I30" s="125">
        <v>0</v>
      </c>
      <c r="J30" s="93"/>
    </row>
    <row r="31" spans="1:10" ht="23.1" customHeight="1" x14ac:dyDescent="0.25">
      <c r="C31" s="189"/>
      <c r="D31" s="201"/>
      <c r="E31" s="189"/>
      <c r="F31" s="190"/>
      <c r="G31" s="190"/>
      <c r="H31" s="201"/>
      <c r="I31" s="125">
        <v>0</v>
      </c>
      <c r="J31" s="93"/>
    </row>
    <row r="32" spans="1:10" ht="23.1" customHeight="1" x14ac:dyDescent="0.25">
      <c r="C32" s="189"/>
      <c r="D32" s="201"/>
      <c r="E32" s="189"/>
      <c r="F32" s="190"/>
      <c r="G32" s="190"/>
      <c r="H32" s="201"/>
      <c r="I32" s="125">
        <v>0</v>
      </c>
      <c r="J32" s="93"/>
    </row>
    <row r="33" spans="2:10" ht="23.1" customHeight="1" x14ac:dyDescent="0.25">
      <c r="C33" s="189"/>
      <c r="D33" s="201"/>
      <c r="E33" s="189"/>
      <c r="F33" s="190"/>
      <c r="G33" s="190"/>
      <c r="H33" s="201"/>
      <c r="I33" s="125">
        <v>0</v>
      </c>
      <c r="J33" s="93"/>
    </row>
    <row r="34" spans="2:10" ht="23.1" customHeight="1" x14ac:dyDescent="0.25">
      <c r="C34" s="189"/>
      <c r="D34" s="201"/>
      <c r="E34" s="189"/>
      <c r="F34" s="190"/>
      <c r="G34" s="190"/>
      <c r="H34" s="201"/>
      <c r="I34" s="125">
        <v>0</v>
      </c>
      <c r="J34" s="93"/>
    </row>
    <row r="36" spans="2:10" x14ac:dyDescent="0.25">
      <c r="B36" s="124" t="s">
        <v>37</v>
      </c>
      <c r="C36" s="2" t="s">
        <v>159</v>
      </c>
      <c r="I36" s="191"/>
      <c r="J36" s="192"/>
    </row>
    <row r="38" spans="2:10" x14ac:dyDescent="0.25">
      <c r="B38" s="123" t="s">
        <v>38</v>
      </c>
      <c r="C38" s="2" t="s">
        <v>103</v>
      </c>
    </row>
    <row r="39" spans="2:10" ht="48.75" customHeight="1" x14ac:dyDescent="0.25">
      <c r="D39" s="9" t="s">
        <v>66</v>
      </c>
      <c r="E39" s="9" t="s">
        <v>67</v>
      </c>
      <c r="G39" s="25" t="s">
        <v>177</v>
      </c>
      <c r="I39" s="197" t="s">
        <v>114</v>
      </c>
      <c r="J39" s="197"/>
    </row>
    <row r="40" spans="2:10" x14ac:dyDescent="0.25">
      <c r="C40" s="50" t="s">
        <v>100</v>
      </c>
      <c r="D40" s="100"/>
      <c r="E40" s="100"/>
      <c r="F40" s="101"/>
      <c r="G40" s="100"/>
      <c r="H40" s="101"/>
      <c r="I40" s="185"/>
      <c r="J40" s="185"/>
    </row>
    <row r="41" spans="2:10" x14ac:dyDescent="0.25">
      <c r="C41" s="50" t="s">
        <v>101</v>
      </c>
      <c r="D41" s="100"/>
      <c r="E41" s="100"/>
      <c r="F41" s="101"/>
      <c r="G41" s="100"/>
      <c r="H41" s="101"/>
      <c r="I41" s="185"/>
      <c r="J41" s="185"/>
    </row>
    <row r="42" spans="2:10" x14ac:dyDescent="0.25">
      <c r="C42" s="50" t="s">
        <v>78</v>
      </c>
      <c r="D42" s="100"/>
      <c r="E42" s="100"/>
      <c r="F42" s="101"/>
      <c r="G42" s="100"/>
      <c r="H42" s="101"/>
      <c r="I42" s="185"/>
      <c r="J42" s="185"/>
    </row>
    <row r="63" spans="5:10" hidden="1" x14ac:dyDescent="0.25"/>
    <row r="64" spans="5:10" hidden="1" x14ac:dyDescent="0.25">
      <c r="E64" t="s">
        <v>66</v>
      </c>
      <c r="I64" t="s">
        <v>17</v>
      </c>
      <c r="J64" t="s">
        <v>143</v>
      </c>
    </row>
    <row r="65" spans="5:10" hidden="1" x14ac:dyDescent="0.25">
      <c r="E65" t="s">
        <v>67</v>
      </c>
      <c r="I65" t="s">
        <v>18</v>
      </c>
      <c r="J65" t="s">
        <v>144</v>
      </c>
    </row>
    <row r="66" spans="5:10" hidden="1" x14ac:dyDescent="0.25">
      <c r="E66" t="s">
        <v>74</v>
      </c>
    </row>
    <row r="67" spans="5:10" hidden="1" x14ac:dyDescent="0.25"/>
  </sheetData>
  <sheetProtection selectLockedCells="1"/>
  <mergeCells count="36">
    <mergeCell ref="I36:J36"/>
    <mergeCell ref="E33:H33"/>
    <mergeCell ref="E34:H34"/>
    <mergeCell ref="E28:H28"/>
    <mergeCell ref="E29:H29"/>
    <mergeCell ref="E30:H30"/>
    <mergeCell ref="E31:H31"/>
    <mergeCell ref="E32:H32"/>
    <mergeCell ref="C34:D34"/>
    <mergeCell ref="C30:D30"/>
    <mergeCell ref="C31:D31"/>
    <mergeCell ref="C32:D32"/>
    <mergeCell ref="C33:D33"/>
    <mergeCell ref="B2:J2"/>
    <mergeCell ref="B3:J3"/>
    <mergeCell ref="B4:J4"/>
    <mergeCell ref="C9:J9"/>
    <mergeCell ref="C23:J23"/>
    <mergeCell ref="C13:J13"/>
    <mergeCell ref="C12:J12"/>
    <mergeCell ref="I39:J39"/>
    <mergeCell ref="I40:J40"/>
    <mergeCell ref="I41:J41"/>
    <mergeCell ref="I42:J42"/>
    <mergeCell ref="C6:H6"/>
    <mergeCell ref="C8:G8"/>
    <mergeCell ref="C7:F7"/>
    <mergeCell ref="G7:J7"/>
    <mergeCell ref="C10:J10"/>
    <mergeCell ref="C25:J25"/>
    <mergeCell ref="C26:D26"/>
    <mergeCell ref="C27:D27"/>
    <mergeCell ref="C28:D28"/>
    <mergeCell ref="C29:D29"/>
    <mergeCell ref="E26:H26"/>
    <mergeCell ref="E27:H27"/>
  </mergeCells>
  <dataValidations count="2">
    <dataValidation type="list" allowBlank="1" showInputMessage="1" sqref="D40:E42 I36 G40:G42" xr:uid="{00000000-0002-0000-0400-000000000000}">
      <formula1>$I$64:$I$65</formula1>
    </dataValidation>
    <dataValidation type="list" allowBlank="1" showInputMessage="1" showErrorMessage="1" sqref="J27:J34" xr:uid="{00000000-0002-0000-0400-000001000000}">
      <formula1>$J$64:$J$65</formula1>
    </dataValidation>
  </dataValidations>
  <hyperlinks>
    <hyperlink ref="G7" r:id="rId1" xr:uid="{E65D43DC-BFEE-4954-8C0B-B540931767E7}"/>
  </hyperlinks>
  <printOptions horizontalCentered="1"/>
  <pageMargins left="0.2" right="0.45" top="0.5" bottom="0.5" header="0.3" footer="0.3"/>
  <pageSetup scale="85" fitToHeight="0" orientation="portrait" r:id="rId2"/>
  <rowBreaks count="1" manualBreakCount="1">
    <brk id="35" min="1" max="10"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B1:N74"/>
  <sheetViews>
    <sheetView showGridLines="0" view="pageBreakPreview" zoomScale="80" zoomScaleNormal="80" zoomScaleSheetLayoutView="80" workbookViewId="0">
      <selection activeCell="K11" sqref="K11"/>
    </sheetView>
  </sheetViews>
  <sheetFormatPr defaultColWidth="9.140625" defaultRowHeight="15" x14ac:dyDescent="0.25"/>
  <cols>
    <col min="1" max="1" width="4.85546875" customWidth="1"/>
    <col min="2" max="2" width="4.5703125" bestFit="1" customWidth="1"/>
    <col min="3" max="3" width="17.28515625" customWidth="1"/>
    <col min="4" max="5" width="18.140625" customWidth="1"/>
    <col min="6" max="6" width="42.5703125" customWidth="1"/>
    <col min="7" max="7" width="29.7109375" customWidth="1"/>
    <col min="8" max="8" width="13.7109375" customWidth="1"/>
    <col min="9" max="9" width="12.140625" style="7" customWidth="1"/>
    <col min="10" max="10" width="29.28515625" customWidth="1"/>
    <col min="11" max="12" width="29.5703125" customWidth="1"/>
    <col min="13" max="13" width="16.7109375" bestFit="1" customWidth="1"/>
    <col min="14" max="14" width="16.7109375" customWidth="1"/>
    <col min="15" max="15" width="1.140625" customWidth="1"/>
  </cols>
  <sheetData>
    <row r="1" spans="2:14" ht="15" customHeight="1" x14ac:dyDescent="0.25"/>
    <row r="2" spans="2:14" ht="15" customHeight="1" x14ac:dyDescent="0.3">
      <c r="B2" s="212" t="s">
        <v>76</v>
      </c>
      <c r="C2" s="212"/>
      <c r="D2" s="212"/>
      <c r="E2" s="212"/>
      <c r="F2" s="212"/>
      <c r="G2" s="212"/>
      <c r="H2" s="212"/>
      <c r="I2" s="212"/>
      <c r="J2" s="212"/>
      <c r="K2" s="212"/>
      <c r="L2" s="212"/>
      <c r="M2" s="212"/>
      <c r="N2" s="212"/>
    </row>
    <row r="3" spans="2:14" ht="18.75" x14ac:dyDescent="0.25">
      <c r="B3" s="213" t="s">
        <v>229</v>
      </c>
      <c r="C3" s="213"/>
      <c r="D3" s="213"/>
      <c r="E3" s="213"/>
      <c r="F3" s="213"/>
      <c r="G3" s="213"/>
      <c r="H3" s="213"/>
      <c r="I3" s="213"/>
      <c r="J3" s="213"/>
      <c r="K3" s="213"/>
      <c r="L3" s="213"/>
      <c r="M3" s="213"/>
      <c r="N3" s="213"/>
    </row>
    <row r="4" spans="2:14" ht="18.75" x14ac:dyDescent="0.25">
      <c r="B4" s="211" t="s">
        <v>73</v>
      </c>
      <c r="C4" s="179"/>
      <c r="D4" s="179"/>
      <c r="E4" s="179"/>
      <c r="F4" s="179"/>
      <c r="G4" s="179"/>
      <c r="H4" s="179"/>
      <c r="I4" s="179"/>
      <c r="J4" s="179"/>
      <c r="K4" s="179"/>
      <c r="L4" s="179"/>
      <c r="M4" s="179"/>
      <c r="N4" s="179"/>
    </row>
    <row r="5" spans="2:14" ht="42" customHeight="1" x14ac:dyDescent="0.25">
      <c r="B5" s="224" t="s">
        <v>185</v>
      </c>
      <c r="C5" s="225"/>
      <c r="D5" s="225"/>
      <c r="E5" s="225"/>
      <c r="F5" s="225"/>
      <c r="G5" s="225"/>
      <c r="H5" s="225"/>
      <c r="I5" s="225"/>
      <c r="J5" s="225"/>
      <c r="K5" s="225"/>
      <c r="L5" s="225"/>
      <c r="M5" s="225"/>
      <c r="N5" s="226"/>
    </row>
    <row r="6" spans="2:14" ht="63.75" thickBot="1" x14ac:dyDescent="0.3">
      <c r="B6" s="36" t="s">
        <v>45</v>
      </c>
      <c r="C6" s="3" t="s">
        <v>53</v>
      </c>
      <c r="D6" s="3" t="s">
        <v>52</v>
      </c>
      <c r="E6" s="3" t="s">
        <v>115</v>
      </c>
      <c r="F6" s="36" t="s">
        <v>0</v>
      </c>
      <c r="G6" s="37" t="s">
        <v>51</v>
      </c>
      <c r="H6" s="38" t="s">
        <v>231</v>
      </c>
      <c r="I6" s="4" t="s">
        <v>54</v>
      </c>
      <c r="J6" s="38" t="s">
        <v>124</v>
      </c>
      <c r="K6" s="38" t="s">
        <v>200</v>
      </c>
      <c r="L6" s="38" t="s">
        <v>227</v>
      </c>
      <c r="M6" s="36" t="s">
        <v>40</v>
      </c>
      <c r="N6" s="36" t="s">
        <v>42</v>
      </c>
    </row>
    <row r="7" spans="2:14" x14ac:dyDescent="0.25">
      <c r="B7" s="26">
        <v>1</v>
      </c>
      <c r="C7" s="27"/>
      <c r="D7" s="27"/>
      <c r="E7" s="27"/>
      <c r="F7" s="28"/>
      <c r="G7" s="28"/>
      <c r="H7" s="103"/>
      <c r="I7" s="28"/>
      <c r="J7" s="28"/>
      <c r="K7" s="28"/>
      <c r="L7" s="28"/>
      <c r="M7" s="29">
        <v>0</v>
      </c>
      <c r="N7" s="29">
        <v>0</v>
      </c>
    </row>
    <row r="8" spans="2:14" x14ac:dyDescent="0.25">
      <c r="B8" s="19">
        <v>2</v>
      </c>
      <c r="C8" s="24"/>
      <c r="D8" s="24"/>
      <c r="E8" s="24"/>
      <c r="F8" s="22"/>
      <c r="G8" s="22"/>
      <c r="H8" s="104"/>
      <c r="I8" s="22"/>
      <c r="J8" s="22"/>
      <c r="K8" s="28"/>
      <c r="L8" s="28"/>
      <c r="M8" s="23">
        <v>0</v>
      </c>
      <c r="N8" s="23">
        <v>0</v>
      </c>
    </row>
    <row r="9" spans="2:14" x14ac:dyDescent="0.25">
      <c r="B9" s="19">
        <v>3</v>
      </c>
      <c r="C9" s="24"/>
      <c r="D9" s="24"/>
      <c r="E9" s="24"/>
      <c r="F9" s="22"/>
      <c r="G9" s="22"/>
      <c r="H9" s="104"/>
      <c r="I9" s="22"/>
      <c r="J9" s="22"/>
      <c r="K9" s="28"/>
      <c r="L9" s="28"/>
      <c r="M9" s="23">
        <v>0</v>
      </c>
      <c r="N9" s="23">
        <v>0</v>
      </c>
    </row>
    <row r="10" spans="2:14" x14ac:dyDescent="0.25">
      <c r="B10" s="19">
        <v>4</v>
      </c>
      <c r="C10" s="24"/>
      <c r="D10" s="24"/>
      <c r="E10" s="24"/>
      <c r="F10" s="22"/>
      <c r="G10" s="22"/>
      <c r="H10" s="104"/>
      <c r="I10" s="22"/>
      <c r="J10" s="22"/>
      <c r="K10" s="28"/>
      <c r="L10" s="28"/>
      <c r="M10" s="23">
        <v>0</v>
      </c>
      <c r="N10" s="23">
        <v>0</v>
      </c>
    </row>
    <row r="11" spans="2:14" x14ac:dyDescent="0.25">
      <c r="B11" s="19">
        <v>5</v>
      </c>
      <c r="C11" s="24"/>
      <c r="D11" s="24"/>
      <c r="E11" s="24"/>
      <c r="F11" s="22"/>
      <c r="G11" s="22"/>
      <c r="H11" s="104"/>
      <c r="I11" s="22"/>
      <c r="J11" s="22"/>
      <c r="K11" s="28"/>
      <c r="L11" s="28"/>
      <c r="M11" s="23">
        <v>0</v>
      </c>
      <c r="N11" s="23">
        <v>0</v>
      </c>
    </row>
    <row r="12" spans="2:14" x14ac:dyDescent="0.25">
      <c r="B12" s="19">
        <v>6</v>
      </c>
      <c r="C12" s="24"/>
      <c r="D12" s="24"/>
      <c r="E12" s="24"/>
      <c r="F12" s="22"/>
      <c r="G12" s="22"/>
      <c r="H12" s="104"/>
      <c r="I12" s="22"/>
      <c r="J12" s="22"/>
      <c r="K12" s="28"/>
      <c r="L12" s="28"/>
      <c r="M12" s="23">
        <v>0</v>
      </c>
      <c r="N12" s="23">
        <v>0</v>
      </c>
    </row>
    <row r="13" spans="2:14" x14ac:dyDescent="0.25">
      <c r="B13" s="19">
        <v>7</v>
      </c>
      <c r="C13" s="24"/>
      <c r="D13" s="24"/>
      <c r="E13" s="24"/>
      <c r="F13" s="22"/>
      <c r="G13" s="22"/>
      <c r="H13" s="104"/>
      <c r="I13" s="22"/>
      <c r="J13" s="22"/>
      <c r="K13" s="28"/>
      <c r="L13" s="28"/>
      <c r="M13" s="23">
        <v>0</v>
      </c>
      <c r="N13" s="23">
        <v>0</v>
      </c>
    </row>
    <row r="14" spans="2:14" x14ac:dyDescent="0.25">
      <c r="B14" s="19">
        <v>8</v>
      </c>
      <c r="C14" s="24"/>
      <c r="D14" s="24"/>
      <c r="E14" s="24"/>
      <c r="F14" s="22"/>
      <c r="G14" s="22"/>
      <c r="H14" s="104"/>
      <c r="I14" s="22"/>
      <c r="J14" s="22"/>
      <c r="K14" s="28"/>
      <c r="L14" s="28"/>
      <c r="M14" s="23">
        <v>0</v>
      </c>
      <c r="N14" s="23">
        <v>0</v>
      </c>
    </row>
    <row r="15" spans="2:14" x14ac:dyDescent="0.25">
      <c r="B15" s="19">
        <v>9</v>
      </c>
      <c r="C15" s="24"/>
      <c r="D15" s="24"/>
      <c r="E15" s="24"/>
      <c r="F15" s="22"/>
      <c r="G15" s="22"/>
      <c r="H15" s="104"/>
      <c r="I15" s="22"/>
      <c r="J15" s="22"/>
      <c r="K15" s="28"/>
      <c r="L15" s="28"/>
      <c r="M15" s="23">
        <v>0</v>
      </c>
      <c r="N15" s="23">
        <v>0</v>
      </c>
    </row>
    <row r="16" spans="2:14" x14ac:dyDescent="0.25">
      <c r="B16" s="19">
        <v>10</v>
      </c>
      <c r="C16" s="24"/>
      <c r="D16" s="24"/>
      <c r="E16" s="24"/>
      <c r="F16" s="22"/>
      <c r="G16" s="22"/>
      <c r="H16" s="104"/>
      <c r="I16" s="22"/>
      <c r="J16" s="22"/>
      <c r="K16" s="28"/>
      <c r="L16" s="28"/>
      <c r="M16" s="23">
        <v>0</v>
      </c>
      <c r="N16" s="23">
        <v>0</v>
      </c>
    </row>
    <row r="17" spans="2:14" x14ac:dyDescent="0.25">
      <c r="B17" s="19">
        <v>11</v>
      </c>
      <c r="C17" s="24"/>
      <c r="D17" s="24"/>
      <c r="E17" s="24"/>
      <c r="F17" s="22"/>
      <c r="G17" s="22"/>
      <c r="H17" s="104"/>
      <c r="I17" s="22"/>
      <c r="J17" s="22"/>
      <c r="K17" s="28"/>
      <c r="L17" s="28"/>
      <c r="M17" s="23">
        <v>0</v>
      </c>
      <c r="N17" s="23">
        <v>0</v>
      </c>
    </row>
    <row r="18" spans="2:14" x14ac:dyDescent="0.25">
      <c r="B18" s="19">
        <v>12</v>
      </c>
      <c r="C18" s="24"/>
      <c r="D18" s="24"/>
      <c r="E18" s="24"/>
      <c r="F18" s="22"/>
      <c r="G18" s="22"/>
      <c r="H18" s="104"/>
      <c r="I18" s="22"/>
      <c r="J18" s="22"/>
      <c r="K18" s="28"/>
      <c r="L18" s="28"/>
      <c r="M18" s="23">
        <v>0</v>
      </c>
      <c r="N18" s="23">
        <v>0</v>
      </c>
    </row>
    <row r="19" spans="2:14" x14ac:dyDescent="0.25">
      <c r="B19" s="19">
        <v>13</v>
      </c>
      <c r="C19" s="24"/>
      <c r="D19" s="24"/>
      <c r="E19" s="24"/>
      <c r="F19" s="22"/>
      <c r="G19" s="22"/>
      <c r="H19" s="104"/>
      <c r="I19" s="22"/>
      <c r="J19" s="22"/>
      <c r="K19" s="28"/>
      <c r="L19" s="28"/>
      <c r="M19" s="23">
        <v>0</v>
      </c>
      <c r="N19" s="23">
        <v>0</v>
      </c>
    </row>
    <row r="20" spans="2:14" x14ac:dyDescent="0.25">
      <c r="B20" s="19">
        <v>14</v>
      </c>
      <c r="C20" s="24"/>
      <c r="D20" s="24"/>
      <c r="E20" s="24"/>
      <c r="F20" s="22"/>
      <c r="G20" s="22"/>
      <c r="H20" s="104"/>
      <c r="I20" s="22"/>
      <c r="J20" s="22"/>
      <c r="K20" s="28"/>
      <c r="L20" s="28"/>
      <c r="M20" s="23">
        <v>0</v>
      </c>
      <c r="N20" s="23">
        <v>0</v>
      </c>
    </row>
    <row r="21" spans="2:14" x14ac:dyDescent="0.25">
      <c r="B21" s="19">
        <v>15</v>
      </c>
      <c r="C21" s="24"/>
      <c r="D21" s="24"/>
      <c r="E21" s="24"/>
      <c r="F21" s="22"/>
      <c r="G21" s="22"/>
      <c r="H21" s="104"/>
      <c r="I21" s="22"/>
      <c r="J21" s="22"/>
      <c r="K21" s="28"/>
      <c r="L21" s="28"/>
      <c r="M21" s="23">
        <v>0</v>
      </c>
      <c r="N21" s="23">
        <v>0</v>
      </c>
    </row>
    <row r="22" spans="2:14" x14ac:dyDescent="0.25">
      <c r="B22" s="19">
        <v>16</v>
      </c>
      <c r="C22" s="24"/>
      <c r="D22" s="24"/>
      <c r="E22" s="24"/>
      <c r="F22" s="22"/>
      <c r="G22" s="22"/>
      <c r="H22" s="104"/>
      <c r="I22" s="22"/>
      <c r="J22" s="22"/>
      <c r="K22" s="28"/>
      <c r="L22" s="28"/>
      <c r="M22" s="23">
        <v>0</v>
      </c>
      <c r="N22" s="23">
        <v>0</v>
      </c>
    </row>
    <row r="23" spans="2:14" x14ac:dyDescent="0.25">
      <c r="B23" s="19">
        <v>17</v>
      </c>
      <c r="C23" s="24"/>
      <c r="D23" s="24"/>
      <c r="E23" s="24"/>
      <c r="F23" s="22"/>
      <c r="G23" s="22"/>
      <c r="H23" s="104"/>
      <c r="I23" s="22"/>
      <c r="J23" s="22"/>
      <c r="K23" s="28"/>
      <c r="L23" s="28"/>
      <c r="M23" s="23">
        <v>0</v>
      </c>
      <c r="N23" s="23">
        <v>0</v>
      </c>
    </row>
    <row r="24" spans="2:14" x14ac:dyDescent="0.25">
      <c r="B24" s="19">
        <v>18</v>
      </c>
      <c r="C24" s="24"/>
      <c r="D24" s="24"/>
      <c r="E24" s="24"/>
      <c r="F24" s="22"/>
      <c r="G24" s="22"/>
      <c r="H24" s="104"/>
      <c r="I24" s="22"/>
      <c r="J24" s="22"/>
      <c r="K24" s="28"/>
      <c r="L24" s="28"/>
      <c r="M24" s="23">
        <v>0</v>
      </c>
      <c r="N24" s="23">
        <v>0</v>
      </c>
    </row>
    <row r="25" spans="2:14" x14ac:dyDescent="0.25">
      <c r="B25" s="19">
        <v>19</v>
      </c>
      <c r="C25" s="24"/>
      <c r="D25" s="24"/>
      <c r="E25" s="24"/>
      <c r="F25" s="22"/>
      <c r="G25" s="22"/>
      <c r="H25" s="104"/>
      <c r="I25" s="22"/>
      <c r="J25" s="22"/>
      <c r="K25" s="28"/>
      <c r="L25" s="28"/>
      <c r="M25" s="23">
        <v>0</v>
      </c>
      <c r="N25" s="23">
        <v>0</v>
      </c>
    </row>
    <row r="26" spans="2:14" x14ac:dyDescent="0.25">
      <c r="B26" s="19">
        <v>20</v>
      </c>
      <c r="C26" s="24"/>
      <c r="D26" s="24"/>
      <c r="E26" s="24"/>
      <c r="F26" s="22"/>
      <c r="G26" s="22"/>
      <c r="H26" s="104"/>
      <c r="I26" s="22"/>
      <c r="J26" s="22"/>
      <c r="K26" s="28"/>
      <c r="L26" s="28"/>
      <c r="M26" s="23">
        <v>0</v>
      </c>
      <c r="N26" s="23">
        <v>0</v>
      </c>
    </row>
    <row r="27" spans="2:14" x14ac:dyDescent="0.25">
      <c r="B27" s="19">
        <v>21</v>
      </c>
      <c r="C27" s="24"/>
      <c r="D27" s="24"/>
      <c r="E27" s="24"/>
      <c r="F27" s="22"/>
      <c r="G27" s="22"/>
      <c r="H27" s="104"/>
      <c r="I27" s="22"/>
      <c r="J27" s="22"/>
      <c r="K27" s="28"/>
      <c r="L27" s="28"/>
      <c r="M27" s="23">
        <v>0</v>
      </c>
      <c r="N27" s="23">
        <v>0</v>
      </c>
    </row>
    <row r="28" spans="2:14" x14ac:dyDescent="0.25">
      <c r="B28" s="19">
        <v>22</v>
      </c>
      <c r="C28" s="24"/>
      <c r="D28" s="24"/>
      <c r="E28" s="24"/>
      <c r="F28" s="22"/>
      <c r="G28" s="22"/>
      <c r="H28" s="104"/>
      <c r="I28" s="22"/>
      <c r="J28" s="22"/>
      <c r="K28" s="28"/>
      <c r="L28" s="28"/>
      <c r="M28" s="23">
        <v>0</v>
      </c>
      <c r="N28" s="23">
        <v>0</v>
      </c>
    </row>
    <row r="29" spans="2:14" x14ac:dyDescent="0.25">
      <c r="B29" s="19">
        <v>23</v>
      </c>
      <c r="C29" s="24"/>
      <c r="D29" s="24"/>
      <c r="E29" s="24"/>
      <c r="F29" s="22"/>
      <c r="G29" s="22"/>
      <c r="H29" s="104"/>
      <c r="I29" s="22"/>
      <c r="J29" s="22"/>
      <c r="K29" s="28"/>
      <c r="L29" s="28"/>
      <c r="M29" s="23">
        <v>0</v>
      </c>
      <c r="N29" s="23">
        <v>0</v>
      </c>
    </row>
    <row r="30" spans="2:14" x14ac:dyDescent="0.25">
      <c r="B30" s="19">
        <v>24</v>
      </c>
      <c r="C30" s="24"/>
      <c r="D30" s="24"/>
      <c r="E30" s="24"/>
      <c r="F30" s="22"/>
      <c r="G30" s="22"/>
      <c r="H30" s="104"/>
      <c r="I30" s="22"/>
      <c r="J30" s="22"/>
      <c r="K30" s="28"/>
      <c r="L30" s="28"/>
      <c r="M30" s="23">
        <v>0</v>
      </c>
      <c r="N30" s="23">
        <v>0</v>
      </c>
    </row>
    <row r="31" spans="2:14" ht="15.75" thickBot="1" x14ac:dyDescent="0.3">
      <c r="B31" s="32">
        <v>25</v>
      </c>
      <c r="C31" s="33"/>
      <c r="D31" s="33"/>
      <c r="E31" s="33"/>
      <c r="F31" s="34"/>
      <c r="G31" s="34"/>
      <c r="H31" s="105"/>
      <c r="I31" s="34"/>
      <c r="J31" s="34"/>
      <c r="K31" s="34"/>
      <c r="L31" s="34"/>
      <c r="M31" s="35">
        <v>0</v>
      </c>
      <c r="N31" s="35">
        <v>0</v>
      </c>
    </row>
    <row r="32" spans="2:14" x14ac:dyDescent="0.25">
      <c r="C32" s="216"/>
      <c r="D32" s="216"/>
      <c r="E32" s="97" t="e">
        <f>E33/(E33+E34)</f>
        <v>#DIV/0!</v>
      </c>
      <c r="J32" s="9" t="s">
        <v>24</v>
      </c>
      <c r="K32" s="9"/>
      <c r="L32" s="9"/>
      <c r="M32" s="31">
        <f>SUM(M7:M31)</f>
        <v>0</v>
      </c>
      <c r="N32" s="31">
        <f>SUM(N7:N31)</f>
        <v>0</v>
      </c>
    </row>
    <row r="33" spans="2:14" x14ac:dyDescent="0.25">
      <c r="C33" s="73" t="s">
        <v>131</v>
      </c>
      <c r="D33" s="72" t="s">
        <v>128</v>
      </c>
      <c r="E33" s="95">
        <f>SUMIF(E6:E31,"*Capital*",M6:M31)+ SUMIF(E6:E30, "*Capital*", N6:N31)</f>
        <v>0</v>
      </c>
      <c r="G33" s="72"/>
      <c r="H33" s="72"/>
      <c r="I33" s="106"/>
      <c r="J33" s="80" t="s">
        <v>43</v>
      </c>
      <c r="K33" s="80"/>
      <c r="L33" s="80"/>
      <c r="M33" s="81" t="b">
        <f>ROUND(M32,0.05)=ROUND('All Table 1 RevExpend'!F17,0.05)</f>
        <v>1</v>
      </c>
      <c r="N33" s="81" t="b">
        <f>ROUND(N32,0.05)=ROUND('All Table 1 RevExpend'!F38,0.05)</f>
        <v>1</v>
      </c>
    </row>
    <row r="34" spans="2:14" ht="15" customHeight="1" x14ac:dyDescent="0.25">
      <c r="C34" s="73" t="s">
        <v>129</v>
      </c>
      <c r="D34" s="72" t="s">
        <v>130</v>
      </c>
      <c r="E34" s="96">
        <f>SUMIF(E6:E31,"*Administrative*",M6:M31)+ SUMIF(E6:E30, "*Administrative*", N6:N31)</f>
        <v>0</v>
      </c>
      <c r="G34" s="72"/>
      <c r="H34" s="72"/>
      <c r="I34" s="106"/>
      <c r="J34" s="72"/>
      <c r="K34" s="72"/>
      <c r="L34" s="72"/>
      <c r="M34" s="72"/>
      <c r="N34" s="72"/>
    </row>
    <row r="35" spans="2:14" ht="15.75" customHeight="1" x14ac:dyDescent="0.25">
      <c r="C35" s="73"/>
      <c r="D35" s="72"/>
      <c r="E35" s="75"/>
      <c r="G35" s="72"/>
      <c r="H35" s="72"/>
      <c r="I35" s="106"/>
      <c r="J35" s="72"/>
      <c r="K35" s="72"/>
      <c r="L35" s="72"/>
      <c r="M35" s="72"/>
      <c r="N35" s="72"/>
    </row>
    <row r="36" spans="2:14" ht="14.25" customHeight="1" x14ac:dyDescent="0.25">
      <c r="B36" s="84"/>
      <c r="C36" s="217" t="s">
        <v>148</v>
      </c>
      <c r="D36" s="217"/>
      <c r="E36" s="217"/>
      <c r="F36" s="217"/>
      <c r="G36" s="229" t="s">
        <v>135</v>
      </c>
      <c r="H36" s="216"/>
      <c r="I36" s="216"/>
      <c r="J36" s="216"/>
      <c r="K36" s="216"/>
      <c r="L36" s="216"/>
      <c r="M36" s="216"/>
      <c r="N36" s="216"/>
    </row>
    <row r="37" spans="2:14" ht="15" customHeight="1" x14ac:dyDescent="0.25">
      <c r="C37" s="218"/>
      <c r="D37" s="218"/>
      <c r="E37" s="218"/>
      <c r="F37" s="218"/>
      <c r="G37" s="227" t="s">
        <v>133</v>
      </c>
      <c r="H37" s="227"/>
      <c r="I37" s="227"/>
      <c r="J37" s="227"/>
      <c r="K37" s="227"/>
      <c r="L37" s="227"/>
      <c r="M37" s="228"/>
      <c r="N37" s="78">
        <v>0</v>
      </c>
    </row>
    <row r="38" spans="2:14" x14ac:dyDescent="0.25">
      <c r="C38" s="202"/>
      <c r="D38" s="203"/>
      <c r="E38" s="203"/>
      <c r="F38" s="204"/>
      <c r="G38" s="227" t="s">
        <v>134</v>
      </c>
      <c r="H38" s="227"/>
      <c r="I38" s="227"/>
      <c r="J38" s="227"/>
      <c r="K38" s="227"/>
      <c r="L38" s="227"/>
      <c r="M38" s="228"/>
      <c r="N38" s="79" t="e">
        <f>N37/N32</f>
        <v>#DIV/0!</v>
      </c>
    </row>
    <row r="39" spans="2:14" ht="15" customHeight="1" x14ac:dyDescent="0.25">
      <c r="C39" s="205"/>
      <c r="D39" s="206"/>
      <c r="E39" s="206"/>
      <c r="F39" s="207"/>
      <c r="G39" s="239" t="s">
        <v>132</v>
      </c>
      <c r="H39" s="240"/>
      <c r="I39" s="240"/>
      <c r="J39" s="240"/>
      <c r="K39" s="240"/>
      <c r="L39" s="240"/>
      <c r="M39" s="241"/>
      <c r="N39" s="82" t="e">
        <f>IF(N38&gt;=15%,"TRUE")</f>
        <v>#DIV/0!</v>
      </c>
    </row>
    <row r="40" spans="2:14" x14ac:dyDescent="0.25">
      <c r="C40" s="205"/>
      <c r="D40" s="206"/>
      <c r="E40" s="206"/>
      <c r="F40" s="207"/>
      <c r="G40" s="72"/>
      <c r="H40" s="74"/>
      <c r="I40" s="106"/>
      <c r="J40" s="72"/>
      <c r="K40" s="72"/>
      <c r="L40" s="72"/>
      <c r="M40" s="128"/>
      <c r="N40" s="72"/>
    </row>
    <row r="41" spans="2:14" x14ac:dyDescent="0.25">
      <c r="C41" s="205"/>
      <c r="D41" s="206"/>
      <c r="E41" s="206"/>
      <c r="F41" s="207"/>
      <c r="G41" s="72"/>
      <c r="H41" s="74" t="s">
        <v>172</v>
      </c>
      <c r="I41" s="106"/>
      <c r="J41" s="72"/>
      <c r="K41" s="72"/>
      <c r="L41" s="72"/>
      <c r="M41" s="72"/>
      <c r="N41" s="72"/>
    </row>
    <row r="42" spans="2:14" x14ac:dyDescent="0.25">
      <c r="C42" s="208"/>
      <c r="D42" s="209"/>
      <c r="E42" s="209"/>
      <c r="F42" s="210"/>
      <c r="G42" s="72"/>
      <c r="H42" s="230"/>
      <c r="I42" s="231"/>
      <c r="J42" s="231"/>
      <c r="K42" s="231"/>
      <c r="L42" s="231"/>
      <c r="M42" s="231"/>
      <c r="N42" s="232"/>
    </row>
    <row r="43" spans="2:14" x14ac:dyDescent="0.25">
      <c r="C43" s="99"/>
      <c r="D43" s="99"/>
      <c r="E43" s="99"/>
      <c r="G43" s="72"/>
      <c r="H43" s="233"/>
      <c r="I43" s="234"/>
      <c r="J43" s="234"/>
      <c r="K43" s="234"/>
      <c r="L43" s="234"/>
      <c r="M43" s="234"/>
      <c r="N43" s="235"/>
    </row>
    <row r="44" spans="2:14" x14ac:dyDescent="0.25">
      <c r="C44" s="99"/>
      <c r="D44" s="99"/>
      <c r="E44" s="99"/>
      <c r="G44" s="72"/>
      <c r="H44" s="233"/>
      <c r="I44" s="234"/>
      <c r="J44" s="234"/>
      <c r="K44" s="234"/>
      <c r="L44" s="234"/>
      <c r="M44" s="234"/>
      <c r="N44" s="235"/>
    </row>
    <row r="45" spans="2:14" x14ac:dyDescent="0.25">
      <c r="G45" s="72"/>
      <c r="H45" s="236"/>
      <c r="I45" s="237"/>
      <c r="J45" s="237"/>
      <c r="K45" s="237"/>
      <c r="L45" s="237"/>
      <c r="M45" s="237"/>
      <c r="N45" s="238"/>
    </row>
    <row r="46" spans="2:14" x14ac:dyDescent="0.25">
      <c r="G46" s="72"/>
      <c r="H46" s="72"/>
      <c r="I46" s="106"/>
      <c r="J46" s="72"/>
      <c r="K46" s="72"/>
      <c r="L46" s="72"/>
      <c r="M46" s="72"/>
      <c r="N46" s="72"/>
    </row>
    <row r="47" spans="2:14" x14ac:dyDescent="0.25">
      <c r="C47" s="77"/>
      <c r="D47" s="77"/>
      <c r="E47" s="77"/>
    </row>
    <row r="48" spans="2:14" ht="15" customHeight="1" x14ac:dyDescent="0.25">
      <c r="C48" s="77"/>
      <c r="D48" s="77"/>
      <c r="E48" s="77"/>
    </row>
    <row r="49" spans="2:12" ht="15" customHeight="1" x14ac:dyDescent="0.25">
      <c r="C49" s="77"/>
      <c r="D49" s="77"/>
      <c r="E49" s="77"/>
      <c r="H49" s="2"/>
    </row>
    <row r="50" spans="2:12" x14ac:dyDescent="0.25">
      <c r="C50" s="77"/>
      <c r="D50" s="77"/>
      <c r="E50" s="77"/>
      <c r="I50" s="25"/>
    </row>
    <row r="51" spans="2:12" ht="15" hidden="1" customHeight="1" x14ac:dyDescent="0.25">
      <c r="B51" s="2"/>
      <c r="C51" s="2" t="s">
        <v>26</v>
      </c>
      <c r="D51" s="2" t="s">
        <v>39</v>
      </c>
      <c r="E51" s="2" t="s">
        <v>111</v>
      </c>
      <c r="I51" s="25" t="s">
        <v>44</v>
      </c>
      <c r="K51" s="2" t="s">
        <v>193</v>
      </c>
      <c r="L51" s="2" t="s">
        <v>193</v>
      </c>
    </row>
    <row r="52" spans="2:12" ht="15" hidden="1" customHeight="1" x14ac:dyDescent="0.25">
      <c r="B52" s="10"/>
      <c r="C52" s="20" t="s">
        <v>155</v>
      </c>
      <c r="D52" s="20" t="s">
        <v>13</v>
      </c>
      <c r="E52" s="20" t="s">
        <v>112</v>
      </c>
      <c r="F52" s="10"/>
      <c r="I52" s="107" t="s">
        <v>1</v>
      </c>
      <c r="K52" s="21" t="s">
        <v>190</v>
      </c>
      <c r="L52" s="21" t="s">
        <v>224</v>
      </c>
    </row>
    <row r="53" spans="2:12" ht="15" hidden="1" customHeight="1" x14ac:dyDescent="0.25">
      <c r="B53" s="10"/>
      <c r="C53" s="20" t="s">
        <v>2</v>
      </c>
      <c r="D53" s="20" t="s">
        <v>180</v>
      </c>
      <c r="E53" s="20" t="s">
        <v>113</v>
      </c>
      <c r="F53" s="10"/>
      <c r="I53" s="107" t="s">
        <v>3</v>
      </c>
      <c r="K53" s="21" t="s">
        <v>191</v>
      </c>
      <c r="L53" s="21" t="s">
        <v>226</v>
      </c>
    </row>
    <row r="54" spans="2:12" ht="15" hidden="1" customHeight="1" x14ac:dyDescent="0.25">
      <c r="B54" s="10"/>
      <c r="C54" s="20" t="s">
        <v>21</v>
      </c>
      <c r="D54" s="20" t="s">
        <v>19</v>
      </c>
      <c r="E54" s="20"/>
      <c r="F54" s="10"/>
      <c r="I54" s="107" t="s">
        <v>5</v>
      </c>
      <c r="K54" s="21" t="s">
        <v>192</v>
      </c>
      <c r="L54" s="21" t="s">
        <v>225</v>
      </c>
    </row>
    <row r="55" spans="2:12" ht="15" hidden="1" customHeight="1" x14ac:dyDescent="0.25">
      <c r="B55" s="10"/>
      <c r="C55" s="20" t="s">
        <v>22</v>
      </c>
      <c r="D55" s="20" t="s">
        <v>11</v>
      </c>
      <c r="E55" s="20"/>
      <c r="F55" s="10"/>
      <c r="I55" s="107" t="s">
        <v>7</v>
      </c>
    </row>
    <row r="56" spans="2:12" ht="36.75" hidden="1" x14ac:dyDescent="0.25">
      <c r="B56" s="10"/>
      <c r="C56" s="20" t="s">
        <v>23</v>
      </c>
      <c r="D56" s="20" t="s">
        <v>178</v>
      </c>
      <c r="E56" s="20"/>
      <c r="F56" s="10"/>
      <c r="I56" s="107" t="s">
        <v>48</v>
      </c>
    </row>
    <row r="57" spans="2:12" ht="36.75" hidden="1" x14ac:dyDescent="0.25">
      <c r="B57" s="10"/>
      <c r="C57" s="20" t="s">
        <v>4</v>
      </c>
      <c r="D57" s="20" t="s">
        <v>181</v>
      </c>
      <c r="E57" s="20"/>
      <c r="F57" s="10"/>
      <c r="I57" s="107" t="s">
        <v>49</v>
      </c>
    </row>
    <row r="58" spans="2:12" ht="24.75" hidden="1" x14ac:dyDescent="0.25">
      <c r="B58" s="10"/>
      <c r="C58" s="20" t="s">
        <v>6</v>
      </c>
      <c r="D58" s="20" t="s">
        <v>179</v>
      </c>
      <c r="E58" s="20"/>
      <c r="F58" s="10"/>
      <c r="I58" s="107" t="s">
        <v>50</v>
      </c>
    </row>
    <row r="59" spans="2:12" hidden="1" x14ac:dyDescent="0.25">
      <c r="B59" s="10"/>
      <c r="C59" s="20" t="s">
        <v>153</v>
      </c>
      <c r="D59" s="20" t="s">
        <v>14</v>
      </c>
      <c r="E59" s="20"/>
      <c r="F59" s="10"/>
      <c r="I59" s="107" t="s">
        <v>9</v>
      </c>
    </row>
    <row r="60" spans="2:12" hidden="1" x14ac:dyDescent="0.25">
      <c r="B60" s="10"/>
      <c r="C60" s="20" t="s">
        <v>8</v>
      </c>
      <c r="D60" s="20" t="s">
        <v>78</v>
      </c>
      <c r="E60" s="20"/>
      <c r="F60" s="10"/>
      <c r="I60" s="107" t="s">
        <v>15</v>
      </c>
    </row>
    <row r="61" spans="2:12" hidden="1" x14ac:dyDescent="0.25">
      <c r="B61" s="10"/>
      <c r="C61" s="10"/>
      <c r="D61" s="20" t="s">
        <v>15</v>
      </c>
      <c r="E61" s="20"/>
      <c r="F61" s="10"/>
      <c r="I61" s="107" t="s">
        <v>46</v>
      </c>
    </row>
    <row r="62" spans="2:12" ht="24.75" hidden="1" x14ac:dyDescent="0.25">
      <c r="B62" s="10"/>
      <c r="C62" s="10"/>
      <c r="D62" s="20" t="s">
        <v>10</v>
      </c>
      <c r="E62" s="20"/>
      <c r="F62" s="10"/>
      <c r="I62" s="107" t="s">
        <v>47</v>
      </c>
    </row>
    <row r="63" spans="2:12" hidden="1" x14ac:dyDescent="0.25">
      <c r="B63" s="10"/>
      <c r="C63" s="10"/>
      <c r="D63" s="20" t="s">
        <v>79</v>
      </c>
      <c r="E63" s="20"/>
      <c r="F63" s="10"/>
      <c r="I63" s="107" t="s">
        <v>154</v>
      </c>
    </row>
    <row r="64" spans="2:12" hidden="1" x14ac:dyDescent="0.25">
      <c r="B64" s="10"/>
      <c r="C64" s="10"/>
      <c r="D64" s="20" t="s">
        <v>41</v>
      </c>
      <c r="E64" s="20"/>
      <c r="F64" s="10"/>
    </row>
    <row r="65" spans="2:14" hidden="1" x14ac:dyDescent="0.25">
      <c r="B65" s="10"/>
      <c r="C65" s="10"/>
      <c r="D65" s="20" t="s">
        <v>16</v>
      </c>
      <c r="E65" s="20"/>
      <c r="F65" s="10"/>
    </row>
    <row r="66" spans="2:14" hidden="1" x14ac:dyDescent="0.25">
      <c r="B66" s="10"/>
      <c r="C66" s="10"/>
      <c r="D66" s="10" t="s">
        <v>8</v>
      </c>
      <c r="E66" s="10"/>
      <c r="F66" s="10"/>
    </row>
    <row r="67" spans="2:14" x14ac:dyDescent="0.25">
      <c r="B67" s="10"/>
      <c r="C67" s="10"/>
      <c r="D67" s="10"/>
      <c r="E67" s="10"/>
      <c r="F67" s="10"/>
      <c r="H67" s="223"/>
      <c r="I67" s="223"/>
      <c r="J67" s="223"/>
      <c r="K67" s="223"/>
      <c r="L67" s="223"/>
      <c r="M67" s="223"/>
      <c r="N67" s="223"/>
    </row>
    <row r="68" spans="2:14" x14ac:dyDescent="0.25">
      <c r="H68" s="223"/>
      <c r="I68" s="223"/>
      <c r="J68" s="223"/>
      <c r="K68" s="223"/>
      <c r="L68" s="223"/>
      <c r="M68" s="223"/>
      <c r="N68" s="223"/>
    </row>
    <row r="69" spans="2:14" x14ac:dyDescent="0.25">
      <c r="H69" s="223"/>
      <c r="I69" s="223"/>
      <c r="J69" s="223"/>
      <c r="K69" s="223"/>
      <c r="L69" s="223"/>
      <c r="M69" s="223"/>
      <c r="N69" s="223"/>
    </row>
    <row r="70" spans="2:14" x14ac:dyDescent="0.25">
      <c r="H70" s="223"/>
      <c r="I70" s="223"/>
      <c r="J70" s="223"/>
      <c r="K70" s="223"/>
      <c r="L70" s="223"/>
      <c r="M70" s="223"/>
      <c r="N70" s="223"/>
    </row>
    <row r="71" spans="2:14" x14ac:dyDescent="0.25">
      <c r="H71" s="223"/>
      <c r="I71" s="223"/>
      <c r="J71" s="223"/>
      <c r="K71" s="223"/>
      <c r="L71" s="223"/>
      <c r="M71" s="223"/>
      <c r="N71" s="223"/>
    </row>
    <row r="74" spans="2:14" ht="11.45" customHeight="1" x14ac:dyDescent="0.25"/>
  </sheetData>
  <mergeCells count="13">
    <mergeCell ref="C38:F42"/>
    <mergeCell ref="H67:N71"/>
    <mergeCell ref="B2:N2"/>
    <mergeCell ref="B3:N3"/>
    <mergeCell ref="B4:N4"/>
    <mergeCell ref="B5:N5"/>
    <mergeCell ref="G37:M37"/>
    <mergeCell ref="C32:D32"/>
    <mergeCell ref="G38:M38"/>
    <mergeCell ref="G36:N36"/>
    <mergeCell ref="H42:N45"/>
    <mergeCell ref="G39:M39"/>
    <mergeCell ref="C36:F37"/>
  </mergeCells>
  <conditionalFormatting sqref="M33:N33">
    <cfRule type="containsText" dxfId="32" priority="10" operator="containsText" text="false">
      <formula>NOT(ISERROR(SEARCH("false",M33)))</formula>
    </cfRule>
    <cfRule type="containsText" dxfId="31" priority="11" operator="containsText" text="true">
      <formula>NOT(ISERROR(SEARCH("true",M33)))</formula>
    </cfRule>
    <cfRule type="containsText" dxfId="30" priority="14" operator="containsText" text="False">
      <formula>NOT(ISERROR(SEARCH("False",M33)))</formula>
    </cfRule>
    <cfRule type="containsText" dxfId="29" priority="15" operator="containsText" text="true">
      <formula>NOT(ISERROR(SEARCH("true",M33)))</formula>
    </cfRule>
    <cfRule type="containsText" dxfId="28" priority="16" operator="containsText" text="true">
      <formula>NOT(ISERROR(SEARCH("true",M33)))</formula>
    </cfRule>
    <cfRule type="containsText" dxfId="27" priority="17" operator="containsText" text="FALSE">
      <formula>NOT(ISERROR(SEARCH("FALSE",M33)))</formula>
    </cfRule>
  </conditionalFormatting>
  <conditionalFormatting sqref="N33">
    <cfRule type="containsText" dxfId="26" priority="12" operator="containsText" text="false">
      <formula>NOT(ISERROR(SEARCH("false",N33)))</formula>
    </cfRule>
    <cfRule type="containsText" dxfId="25" priority="13" operator="containsText" text="true">
      <formula>NOT(ISERROR(SEARCH("true",N33)))</formula>
    </cfRule>
  </conditionalFormatting>
  <conditionalFormatting sqref="N38">
    <cfRule type="cellIs" dxfId="24" priority="3" operator="greaterThan">
      <formula>0.5</formula>
    </cfRule>
  </conditionalFormatting>
  <conditionalFormatting sqref="N39">
    <cfRule type="containsText" dxfId="23" priority="1" operator="containsText" text="TRUE">
      <formula>NOT(ISERROR(SEARCH("TRUE",N39)))</formula>
    </cfRule>
    <cfRule type="cellIs" dxfId="22" priority="2" operator="equal">
      <formula>FALSE</formula>
    </cfRule>
  </conditionalFormatting>
  <dataValidations count="6">
    <dataValidation type="list" allowBlank="1" showInputMessage="1" showErrorMessage="1" sqref="I7:I31" xr:uid="{00000000-0002-0000-0500-000000000000}">
      <formula1>$I$52:$I$63</formula1>
    </dataValidation>
    <dataValidation type="list" allowBlank="1" showInputMessage="1" showErrorMessage="1" sqref="C7:C31" xr:uid="{00000000-0002-0000-0500-000001000000}">
      <formula1>$C$52:$C$60</formula1>
    </dataValidation>
    <dataValidation type="list" allowBlank="1" showInputMessage="1" showErrorMessage="1" sqref="D7:D31" xr:uid="{00000000-0002-0000-0500-000003000000}">
      <formula1>$D$52:$D$66</formula1>
    </dataValidation>
    <dataValidation type="list" allowBlank="1" showInputMessage="1" showErrorMessage="1" sqref="E7:E31" xr:uid="{00000000-0002-0000-0500-000004000000}">
      <formula1>$E$52:$E$53</formula1>
    </dataValidation>
    <dataValidation type="list" allowBlank="1" showInputMessage="1" showErrorMessage="1" sqref="K7:K31" xr:uid="{A2E414F6-681D-4D89-B029-710F82BCA103}">
      <formula1>$K$52:$K$54</formula1>
    </dataValidation>
    <dataValidation type="list" allowBlank="1" showInputMessage="1" showErrorMessage="1" sqref="L7:L31" xr:uid="{31D8B140-E3FC-4742-8EF4-4C14B120FDBE}">
      <formula1>$L$52:$L$54</formula1>
    </dataValidation>
  </dataValidations>
  <printOptions horizontalCentered="1"/>
  <pageMargins left="0.2" right="0.2" top="0.5" bottom="0.25" header="0.3" footer="0.3"/>
  <pageSetup scale="48" fitToHeight="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A1:N62"/>
  <sheetViews>
    <sheetView showGridLines="0" view="pageBreakPreview" zoomScale="80" zoomScaleNormal="130" zoomScaleSheetLayoutView="80" workbookViewId="0">
      <selection activeCell="C10" sqref="C10:J10"/>
    </sheetView>
  </sheetViews>
  <sheetFormatPr defaultColWidth="9.140625" defaultRowHeight="15" x14ac:dyDescent="0.25"/>
  <cols>
    <col min="1" max="1" width="3.85546875" customWidth="1"/>
    <col min="2" max="2" width="4.5703125" style="1" customWidth="1"/>
    <col min="3" max="3" width="11.85546875" customWidth="1"/>
    <col min="4" max="5" width="15.7109375" customWidth="1"/>
    <col min="6" max="6" width="1.7109375" customWidth="1"/>
    <col min="7" max="7" width="15.7109375" customWidth="1"/>
    <col min="8" max="8" width="2.140625" customWidth="1"/>
    <col min="9" max="9" width="24.28515625" customWidth="1"/>
    <col min="10" max="10" width="23.5703125" customWidth="1"/>
    <col min="11" max="11" width="2.7109375" customWidth="1"/>
  </cols>
  <sheetData>
    <row r="1" spans="1:14" ht="15" customHeight="1" x14ac:dyDescent="0.25"/>
    <row r="2" spans="1:14" ht="15" customHeight="1" x14ac:dyDescent="0.25">
      <c r="B2" s="143" t="s">
        <v>83</v>
      </c>
      <c r="C2" s="143"/>
      <c r="D2" s="143"/>
      <c r="E2" s="143"/>
      <c r="F2" s="143"/>
      <c r="G2" s="143"/>
      <c r="H2" s="143"/>
      <c r="I2" s="143"/>
      <c r="J2" s="143"/>
    </row>
    <row r="3" spans="1:14" ht="15" customHeight="1" x14ac:dyDescent="0.25">
      <c r="B3" s="143" t="s">
        <v>229</v>
      </c>
      <c r="C3" s="143"/>
      <c r="D3" s="143"/>
      <c r="E3" s="143"/>
      <c r="F3" s="143"/>
      <c r="G3" s="143"/>
      <c r="H3" s="143"/>
      <c r="I3" s="143"/>
      <c r="J3" s="143"/>
    </row>
    <row r="4" spans="1:14" ht="20.100000000000001" customHeight="1" x14ac:dyDescent="0.25">
      <c r="B4" s="198" t="s">
        <v>64</v>
      </c>
      <c r="C4" s="199"/>
      <c r="D4" s="199"/>
      <c r="E4" s="199"/>
      <c r="F4" s="199"/>
      <c r="G4" s="199"/>
      <c r="H4" s="199"/>
      <c r="I4" s="199"/>
      <c r="J4" s="199"/>
    </row>
    <row r="5" spans="1:14" x14ac:dyDescent="0.25">
      <c r="C5" s="18"/>
      <c r="D5" s="18"/>
      <c r="E5" s="18"/>
      <c r="F5" s="18"/>
      <c r="G5" s="18"/>
      <c r="H5" s="18"/>
      <c r="I5" s="18"/>
    </row>
    <row r="6" spans="1:14" ht="15" customHeight="1" x14ac:dyDescent="0.25">
      <c r="B6" s="16" t="s">
        <v>35</v>
      </c>
      <c r="C6" s="193" t="s">
        <v>125</v>
      </c>
      <c r="D6" s="193"/>
      <c r="E6" s="193"/>
      <c r="F6" s="193"/>
      <c r="G6" s="193"/>
      <c r="H6" s="193"/>
      <c r="I6" s="91"/>
      <c r="J6" s="7" t="s">
        <v>118</v>
      </c>
    </row>
    <row r="7" spans="1:14" ht="15" customHeight="1" x14ac:dyDescent="0.25">
      <c r="B7" s="16" t="s">
        <v>36</v>
      </c>
      <c r="C7" s="193" t="s">
        <v>119</v>
      </c>
      <c r="D7" s="193"/>
      <c r="E7" s="193"/>
      <c r="F7" s="193"/>
      <c r="G7" s="193"/>
      <c r="H7" s="193"/>
      <c r="I7" s="91"/>
      <c r="J7" s="7" t="s">
        <v>118</v>
      </c>
    </row>
    <row r="8" spans="1:14" ht="15" customHeight="1" x14ac:dyDescent="0.25">
      <c r="B8" s="16"/>
      <c r="C8" s="13"/>
      <c r="D8" s="13"/>
      <c r="E8" s="13"/>
      <c r="F8" s="13"/>
      <c r="G8" s="13"/>
      <c r="H8" s="13"/>
      <c r="I8" s="7"/>
      <c r="J8" s="7"/>
    </row>
    <row r="9" spans="1:14" ht="32.25" customHeight="1" x14ac:dyDescent="0.25">
      <c r="B9" s="116" t="s">
        <v>37</v>
      </c>
      <c r="C9" s="188" t="s">
        <v>150</v>
      </c>
      <c r="D9" s="188"/>
      <c r="E9" s="188"/>
      <c r="F9" s="188"/>
      <c r="G9" s="188"/>
      <c r="H9" s="188"/>
      <c r="I9" s="188"/>
      <c r="J9" s="188"/>
    </row>
    <row r="10" spans="1:14" ht="45" customHeight="1" x14ac:dyDescent="0.25">
      <c r="B10" s="12"/>
      <c r="C10" s="243"/>
      <c r="D10" s="244"/>
      <c r="E10" s="244"/>
      <c r="F10" s="244"/>
      <c r="G10" s="244"/>
      <c r="H10" s="244"/>
      <c r="I10" s="244"/>
      <c r="J10" s="245"/>
      <c r="N10" t="s">
        <v>75</v>
      </c>
    </row>
    <row r="12" spans="1:14" x14ac:dyDescent="0.25">
      <c r="B12" s="118" t="s">
        <v>166</v>
      </c>
      <c r="C12" s="2" t="s">
        <v>170</v>
      </c>
      <c r="J12" s="25"/>
    </row>
    <row r="13" spans="1:14" x14ac:dyDescent="0.25">
      <c r="B13" s="118"/>
      <c r="C13" s="130" t="s">
        <v>175</v>
      </c>
      <c r="J13" s="25"/>
    </row>
    <row r="14" spans="1:14" x14ac:dyDescent="0.25">
      <c r="B14" s="118"/>
      <c r="C14" s="2"/>
      <c r="G14" s="1" t="s">
        <v>165</v>
      </c>
      <c r="J14" s="25"/>
    </row>
    <row r="15" spans="1:14" x14ac:dyDescent="0.25">
      <c r="A15" s="2"/>
      <c r="B15" s="122"/>
      <c r="C15" s="56"/>
      <c r="D15" s="114" t="s">
        <v>160</v>
      </c>
      <c r="E15" s="108">
        <f>'All Table 1 RevExpend'!H20</f>
        <v>0</v>
      </c>
      <c r="F15" s="2"/>
      <c r="G15" s="113">
        <v>0</v>
      </c>
    </row>
    <row r="16" spans="1:14" x14ac:dyDescent="0.25">
      <c r="B16" s="121"/>
      <c r="C16" s="56"/>
      <c r="D16" s="114" t="s">
        <v>161</v>
      </c>
      <c r="E16" s="108">
        <f>'All Table 1 RevExpend'!H41</f>
        <v>0</v>
      </c>
      <c r="F16" s="2"/>
      <c r="G16" s="113">
        <v>0</v>
      </c>
    </row>
    <row r="17" spans="2:14" s="2" customFormat="1" x14ac:dyDescent="0.25">
      <c r="B17" s="122"/>
      <c r="D17" s="56" t="s">
        <v>20</v>
      </c>
      <c r="E17" s="108">
        <f>E15+E16</f>
        <v>0</v>
      </c>
      <c r="G17" s="108">
        <f>G15+G16</f>
        <v>0</v>
      </c>
    </row>
    <row r="18" spans="2:14" s="2" customFormat="1" x14ac:dyDescent="0.25">
      <c r="B18" s="122"/>
    </row>
    <row r="19" spans="2:14" s="2" customFormat="1" x14ac:dyDescent="0.25">
      <c r="B19" s="117" t="s">
        <v>167</v>
      </c>
      <c r="C19" s="2" t="s">
        <v>176</v>
      </c>
    </row>
    <row r="20" spans="2:14" ht="57" customHeight="1" x14ac:dyDescent="0.25">
      <c r="B20" s="120"/>
      <c r="C20" s="186"/>
      <c r="D20" s="186"/>
      <c r="E20" s="186"/>
      <c r="F20" s="186"/>
      <c r="G20" s="186"/>
      <c r="H20" s="186"/>
      <c r="I20" s="186"/>
      <c r="J20" s="186"/>
      <c r="N20" t="s">
        <v>75</v>
      </c>
    </row>
    <row r="22" spans="2:14" ht="23.25" customHeight="1" x14ac:dyDescent="0.25">
      <c r="B22" s="118" t="s">
        <v>168</v>
      </c>
      <c r="C22" s="188" t="s">
        <v>147</v>
      </c>
      <c r="D22" s="188"/>
      <c r="E22" s="188"/>
      <c r="F22" s="188"/>
      <c r="G22" s="188"/>
      <c r="H22" s="188"/>
      <c r="I22" s="188"/>
      <c r="J22" s="188"/>
    </row>
    <row r="23" spans="2:14" x14ac:dyDescent="0.25">
      <c r="C23" s="194" t="s">
        <v>142</v>
      </c>
      <c r="D23" s="196"/>
      <c r="E23" s="246" t="s">
        <v>139</v>
      </c>
      <c r="F23" s="247"/>
      <c r="G23" s="247"/>
      <c r="H23" s="248"/>
      <c r="I23" s="98" t="s">
        <v>151</v>
      </c>
      <c r="J23" s="86" t="s">
        <v>145</v>
      </c>
    </row>
    <row r="24" spans="2:14" ht="23.1" customHeight="1" x14ac:dyDescent="0.25">
      <c r="C24" s="189"/>
      <c r="D24" s="201"/>
      <c r="E24" s="189"/>
      <c r="F24" s="190"/>
      <c r="G24" s="190"/>
      <c r="H24" s="201"/>
      <c r="I24" s="125">
        <v>0</v>
      </c>
      <c r="J24" s="93"/>
    </row>
    <row r="25" spans="2:14" ht="23.1" customHeight="1" x14ac:dyDescent="0.25">
      <c r="C25" s="189"/>
      <c r="D25" s="201"/>
      <c r="E25" s="189"/>
      <c r="F25" s="190"/>
      <c r="G25" s="190"/>
      <c r="H25" s="201"/>
      <c r="I25" s="125">
        <v>0</v>
      </c>
      <c r="J25" s="93"/>
    </row>
    <row r="26" spans="2:14" ht="23.1" customHeight="1" x14ac:dyDescent="0.25">
      <c r="C26" s="189"/>
      <c r="D26" s="201"/>
      <c r="E26" s="189"/>
      <c r="F26" s="190"/>
      <c r="G26" s="190"/>
      <c r="H26" s="201"/>
      <c r="I26" s="125">
        <v>0</v>
      </c>
      <c r="J26" s="93"/>
    </row>
    <row r="27" spans="2:14" ht="23.1" customHeight="1" x14ac:dyDescent="0.25">
      <c r="C27" s="189"/>
      <c r="D27" s="201"/>
      <c r="E27" s="189"/>
      <c r="F27" s="190"/>
      <c r="G27" s="190"/>
      <c r="H27" s="201"/>
      <c r="I27" s="125">
        <v>0</v>
      </c>
      <c r="J27" s="93"/>
    </row>
    <row r="28" spans="2:14" ht="23.1" customHeight="1" x14ac:dyDescent="0.25">
      <c r="C28" s="189"/>
      <c r="D28" s="201"/>
      <c r="E28" s="189"/>
      <c r="F28" s="190"/>
      <c r="G28" s="190"/>
      <c r="H28" s="201"/>
      <c r="I28" s="125">
        <v>0</v>
      </c>
      <c r="J28" s="93"/>
    </row>
    <row r="30" spans="2:14" x14ac:dyDescent="0.25">
      <c r="B30" s="124" t="s">
        <v>138</v>
      </c>
      <c r="C30" s="2" t="s">
        <v>159</v>
      </c>
      <c r="I30" s="249"/>
      <c r="J30" s="250"/>
    </row>
    <row r="32" spans="2:14" x14ac:dyDescent="0.25">
      <c r="B32" s="124" t="s">
        <v>156</v>
      </c>
      <c r="C32" s="2" t="s">
        <v>103</v>
      </c>
    </row>
    <row r="33" spans="3:10" ht="48.75" customHeight="1" x14ac:dyDescent="0.25">
      <c r="D33" s="9" t="s">
        <v>66</v>
      </c>
      <c r="E33" s="9" t="s">
        <v>67</v>
      </c>
      <c r="G33" s="25" t="s">
        <v>177</v>
      </c>
      <c r="I33" s="197" t="s">
        <v>114</v>
      </c>
      <c r="J33" s="197"/>
    </row>
    <row r="34" spans="3:10" x14ac:dyDescent="0.25">
      <c r="C34" s="50" t="s">
        <v>100</v>
      </c>
      <c r="D34" s="92"/>
      <c r="E34" s="92"/>
      <c r="F34" s="5"/>
      <c r="G34" s="92"/>
      <c r="H34" s="5"/>
      <c r="I34" s="242"/>
      <c r="J34" s="242"/>
    </row>
    <row r="35" spans="3:10" x14ac:dyDescent="0.25">
      <c r="C35" s="50" t="s">
        <v>101</v>
      </c>
      <c r="D35" s="92"/>
      <c r="E35" s="92"/>
      <c r="F35" s="5"/>
      <c r="G35" s="92"/>
      <c r="H35" s="5"/>
      <c r="I35" s="242"/>
      <c r="J35" s="242"/>
    </row>
    <row r="36" spans="3:10" x14ac:dyDescent="0.25">
      <c r="C36" s="50" t="s">
        <v>78</v>
      </c>
      <c r="D36" s="92"/>
      <c r="E36" s="92"/>
      <c r="F36" s="5"/>
      <c r="G36" s="92"/>
      <c r="H36" s="5"/>
      <c r="I36" s="242"/>
      <c r="J36" s="242"/>
    </row>
    <row r="52" spans="5:10" hidden="1" x14ac:dyDescent="0.25"/>
    <row r="53" spans="5:10" hidden="1" x14ac:dyDescent="0.25"/>
    <row r="54" spans="5:10" hidden="1" x14ac:dyDescent="0.25"/>
    <row r="55" spans="5:10" ht="93.75" hidden="1" customHeight="1" x14ac:dyDescent="0.25"/>
    <row r="56" spans="5:10" hidden="1" x14ac:dyDescent="0.25"/>
    <row r="57" spans="5:10" hidden="1" x14ac:dyDescent="0.25">
      <c r="E57" t="s">
        <v>66</v>
      </c>
      <c r="I57" t="s">
        <v>17</v>
      </c>
      <c r="J57" t="s">
        <v>140</v>
      </c>
    </row>
    <row r="58" spans="5:10" hidden="1" x14ac:dyDescent="0.25">
      <c r="E58" t="s">
        <v>67</v>
      </c>
      <c r="I58" t="s">
        <v>18</v>
      </c>
      <c r="J58" t="s">
        <v>144</v>
      </c>
    </row>
    <row r="59" spans="5:10" hidden="1" x14ac:dyDescent="0.25">
      <c r="E59" t="s">
        <v>74</v>
      </c>
    </row>
    <row r="60" spans="5:10" hidden="1" x14ac:dyDescent="0.25"/>
    <row r="61" spans="5:10" hidden="1" x14ac:dyDescent="0.25"/>
    <row r="62" spans="5:10" hidden="1" x14ac:dyDescent="0.25"/>
  </sheetData>
  <sheetProtection selectLockedCells="1"/>
  <mergeCells count="26">
    <mergeCell ref="C26:D26"/>
    <mergeCell ref="C27:D27"/>
    <mergeCell ref="E27:H27"/>
    <mergeCell ref="C20:J20"/>
    <mergeCell ref="I30:J30"/>
    <mergeCell ref="B2:J2"/>
    <mergeCell ref="B3:J3"/>
    <mergeCell ref="B4:J4"/>
    <mergeCell ref="C6:H6"/>
    <mergeCell ref="C7:H7"/>
    <mergeCell ref="I36:J36"/>
    <mergeCell ref="C9:J9"/>
    <mergeCell ref="C10:J10"/>
    <mergeCell ref="I33:J33"/>
    <mergeCell ref="I34:J34"/>
    <mergeCell ref="I35:J35"/>
    <mergeCell ref="C22:J22"/>
    <mergeCell ref="C28:D28"/>
    <mergeCell ref="C23:D23"/>
    <mergeCell ref="E23:H23"/>
    <mergeCell ref="E24:H24"/>
    <mergeCell ref="E25:H25"/>
    <mergeCell ref="E26:H26"/>
    <mergeCell ref="E28:H28"/>
    <mergeCell ref="C24:D24"/>
    <mergeCell ref="C25:D25"/>
  </mergeCells>
  <dataValidations count="2">
    <dataValidation type="list" allowBlank="1" showInputMessage="1" sqref="D34:E36 G34:G36 I30" xr:uid="{00000000-0002-0000-0600-000000000000}">
      <formula1>$I$57:$I$58</formula1>
    </dataValidation>
    <dataValidation type="list" allowBlank="1" showInputMessage="1" showErrorMessage="1" sqref="J24:J28" xr:uid="{00000000-0002-0000-0600-000001000000}">
      <formula1>$J$57:$J$58</formula1>
    </dataValidation>
  </dataValidations>
  <printOptions horizontalCentered="1"/>
  <pageMargins left="0.2" right="0.45" top="0.5" bottom="0.5" header="0.3" footer="0.3"/>
  <pageSetup scale="84" fitToHeight="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B1:N43"/>
  <sheetViews>
    <sheetView showGridLines="0" view="pageBreakPreview" zoomScale="85" zoomScaleNormal="80" zoomScaleSheetLayoutView="85" workbookViewId="0">
      <selection activeCell="R6" sqref="R6:S9"/>
    </sheetView>
  </sheetViews>
  <sheetFormatPr defaultColWidth="9.140625" defaultRowHeight="15" x14ac:dyDescent="0.25"/>
  <cols>
    <col min="1" max="1" width="2.85546875" customWidth="1"/>
    <col min="2" max="2" width="4.5703125" bestFit="1" customWidth="1"/>
    <col min="3" max="3" width="17.28515625" customWidth="1"/>
    <col min="4" max="4" width="18.140625" customWidth="1"/>
    <col min="5" max="5" width="42.5703125" customWidth="1"/>
    <col min="6" max="6" width="29.7109375" customWidth="1"/>
    <col min="7" max="7" width="13.7109375" customWidth="1"/>
    <col min="8" max="8" width="12.140625" customWidth="1"/>
    <col min="9" max="9" width="29.28515625" customWidth="1"/>
    <col min="10" max="10" width="19.85546875" customWidth="1"/>
    <col min="11" max="11" width="16.7109375" bestFit="1" customWidth="1"/>
    <col min="12" max="14" width="16.7109375" customWidth="1"/>
    <col min="15" max="15" width="1.140625" customWidth="1"/>
  </cols>
  <sheetData>
    <row r="1" spans="2:14" ht="15" customHeight="1" x14ac:dyDescent="0.25"/>
    <row r="2" spans="2:14" ht="15" customHeight="1" x14ac:dyDescent="0.25">
      <c r="B2" s="251" t="s">
        <v>83</v>
      </c>
      <c r="C2" s="251"/>
      <c r="D2" s="251"/>
      <c r="E2" s="251"/>
      <c r="F2" s="251"/>
      <c r="G2" s="251"/>
      <c r="H2" s="251"/>
      <c r="I2" s="251"/>
      <c r="J2" s="251"/>
      <c r="K2" s="251"/>
      <c r="L2" s="251"/>
      <c r="M2" s="251"/>
      <c r="N2" s="251"/>
    </row>
    <row r="3" spans="2:14" ht="15" customHeight="1" x14ac:dyDescent="0.25">
      <c r="B3" s="252" t="s">
        <v>229</v>
      </c>
      <c r="C3" s="252"/>
      <c r="D3" s="252"/>
      <c r="E3" s="252"/>
      <c r="F3" s="252"/>
      <c r="G3" s="252"/>
      <c r="H3" s="252"/>
      <c r="I3" s="252"/>
      <c r="J3" s="252"/>
      <c r="K3" s="252"/>
      <c r="L3" s="252"/>
      <c r="M3" s="252"/>
      <c r="N3" s="252"/>
    </row>
    <row r="4" spans="2:14" ht="18.75" x14ac:dyDescent="0.25">
      <c r="B4" s="211" t="s">
        <v>73</v>
      </c>
      <c r="C4" s="179"/>
      <c r="D4" s="179"/>
      <c r="E4" s="179"/>
      <c r="F4" s="179"/>
      <c r="G4" s="179"/>
      <c r="H4" s="179"/>
      <c r="I4" s="179"/>
      <c r="J4" s="179"/>
      <c r="K4" s="179"/>
      <c r="L4" s="179"/>
      <c r="M4" s="179"/>
      <c r="N4" s="179"/>
    </row>
    <row r="5" spans="2:14" ht="34.5" customHeight="1" x14ac:dyDescent="0.25">
      <c r="B5" s="224" t="s">
        <v>184</v>
      </c>
      <c r="C5" s="225"/>
      <c r="D5" s="225"/>
      <c r="E5" s="225"/>
      <c r="F5" s="225"/>
      <c r="G5" s="225"/>
      <c r="H5" s="225"/>
      <c r="I5" s="225"/>
      <c r="J5" s="225"/>
      <c r="K5" s="225"/>
      <c r="L5" s="225"/>
      <c r="M5" s="225"/>
      <c r="N5" s="225"/>
    </row>
    <row r="6" spans="2:14" ht="60.75" thickBot="1" x14ac:dyDescent="0.3">
      <c r="B6" s="36" t="s">
        <v>45</v>
      </c>
      <c r="C6" s="3" t="s">
        <v>53</v>
      </c>
      <c r="D6" s="3" t="s">
        <v>52</v>
      </c>
      <c r="E6" s="36" t="s">
        <v>0</v>
      </c>
      <c r="F6" s="37" t="s">
        <v>51</v>
      </c>
      <c r="G6" s="38" t="s">
        <v>231</v>
      </c>
      <c r="H6" s="4" t="s">
        <v>54</v>
      </c>
      <c r="I6" s="38" t="s">
        <v>124</v>
      </c>
      <c r="J6" s="38" t="s">
        <v>228</v>
      </c>
      <c r="K6" s="36" t="s">
        <v>40</v>
      </c>
      <c r="L6" s="36" t="s">
        <v>42</v>
      </c>
      <c r="M6" s="36" t="s">
        <v>158</v>
      </c>
      <c r="N6" s="110" t="s">
        <v>157</v>
      </c>
    </row>
    <row r="7" spans="2:14" x14ac:dyDescent="0.25">
      <c r="B7" s="26">
        <v>1</v>
      </c>
      <c r="C7" s="27"/>
      <c r="D7" s="27"/>
      <c r="E7" s="28"/>
      <c r="F7" s="28"/>
      <c r="G7" s="103"/>
      <c r="H7" s="28"/>
      <c r="I7" s="28"/>
      <c r="J7" s="28"/>
      <c r="K7" s="29">
        <v>0</v>
      </c>
      <c r="L7" s="29">
        <v>0</v>
      </c>
      <c r="M7" s="29">
        <v>0</v>
      </c>
      <c r="N7" s="111">
        <f>K7+L7+M7</f>
        <v>0</v>
      </c>
    </row>
    <row r="8" spans="2:14" x14ac:dyDescent="0.25">
      <c r="B8" s="19">
        <v>2</v>
      </c>
      <c r="C8" s="27"/>
      <c r="D8" s="27"/>
      <c r="E8" s="22"/>
      <c r="F8" s="22"/>
      <c r="G8" s="104"/>
      <c r="H8" s="22"/>
      <c r="I8" s="22"/>
      <c r="J8" s="28"/>
      <c r="K8" s="23">
        <v>0</v>
      </c>
      <c r="L8" s="23">
        <v>0</v>
      </c>
      <c r="M8" s="23">
        <v>0</v>
      </c>
      <c r="N8" s="111">
        <f t="shared" ref="N8:N21" si="0">K8+L8+M8</f>
        <v>0</v>
      </c>
    </row>
    <row r="9" spans="2:14" x14ac:dyDescent="0.25">
      <c r="B9" s="19">
        <v>3</v>
      </c>
      <c r="C9" s="27"/>
      <c r="D9" s="27"/>
      <c r="E9" s="22"/>
      <c r="F9" s="22"/>
      <c r="G9" s="104"/>
      <c r="H9" s="22"/>
      <c r="I9" s="22"/>
      <c r="J9" s="28"/>
      <c r="K9" s="23">
        <v>0</v>
      </c>
      <c r="L9" s="23">
        <v>0</v>
      </c>
      <c r="M9" s="23">
        <v>0</v>
      </c>
      <c r="N9" s="111">
        <f t="shared" si="0"/>
        <v>0</v>
      </c>
    </row>
    <row r="10" spans="2:14" x14ac:dyDescent="0.25">
      <c r="B10" s="19">
        <v>4</v>
      </c>
      <c r="C10" s="27"/>
      <c r="D10" s="27"/>
      <c r="E10" s="22"/>
      <c r="F10" s="22"/>
      <c r="G10" s="104"/>
      <c r="H10" s="22"/>
      <c r="I10" s="22"/>
      <c r="J10" s="28"/>
      <c r="K10" s="23">
        <v>0</v>
      </c>
      <c r="L10" s="23">
        <v>0</v>
      </c>
      <c r="M10" s="23">
        <v>0</v>
      </c>
      <c r="N10" s="111">
        <f t="shared" si="0"/>
        <v>0</v>
      </c>
    </row>
    <row r="11" spans="2:14" x14ac:dyDescent="0.25">
      <c r="B11" s="19">
        <v>5</v>
      </c>
      <c r="C11" s="27"/>
      <c r="D11" s="27"/>
      <c r="E11" s="22"/>
      <c r="F11" s="22"/>
      <c r="G11" s="104"/>
      <c r="H11" s="22"/>
      <c r="I11" s="22"/>
      <c r="J11" s="28"/>
      <c r="K11" s="23">
        <v>0</v>
      </c>
      <c r="L11" s="23">
        <v>0</v>
      </c>
      <c r="M11" s="23">
        <v>0</v>
      </c>
      <c r="N11" s="111">
        <f t="shared" si="0"/>
        <v>0</v>
      </c>
    </row>
    <row r="12" spans="2:14" x14ac:dyDescent="0.25">
      <c r="B12" s="19">
        <v>6</v>
      </c>
      <c r="C12" s="27"/>
      <c r="D12" s="27"/>
      <c r="E12" s="22"/>
      <c r="F12" s="22"/>
      <c r="G12" s="104"/>
      <c r="H12" s="22"/>
      <c r="I12" s="22"/>
      <c r="J12" s="28"/>
      <c r="K12" s="23">
        <v>0</v>
      </c>
      <c r="L12" s="23">
        <v>0</v>
      </c>
      <c r="M12" s="23">
        <v>0</v>
      </c>
      <c r="N12" s="111">
        <f t="shared" si="0"/>
        <v>0</v>
      </c>
    </row>
    <row r="13" spans="2:14" x14ac:dyDescent="0.25">
      <c r="B13" s="26">
        <v>7</v>
      </c>
      <c r="C13" s="27"/>
      <c r="D13" s="27"/>
      <c r="E13" s="22"/>
      <c r="F13" s="22"/>
      <c r="G13" s="104"/>
      <c r="H13" s="22"/>
      <c r="I13" s="22"/>
      <c r="J13" s="28"/>
      <c r="K13" s="29">
        <v>0</v>
      </c>
      <c r="L13" s="29">
        <v>0</v>
      </c>
      <c r="M13" s="29">
        <v>0</v>
      </c>
      <c r="N13" s="111">
        <f t="shared" si="0"/>
        <v>0</v>
      </c>
    </row>
    <row r="14" spans="2:14" x14ac:dyDescent="0.25">
      <c r="B14" s="26">
        <v>8</v>
      </c>
      <c r="C14" s="27"/>
      <c r="D14" s="27"/>
      <c r="E14" s="22"/>
      <c r="F14" s="22"/>
      <c r="G14" s="104"/>
      <c r="H14" s="22"/>
      <c r="I14" s="22"/>
      <c r="J14" s="28"/>
      <c r="K14" s="23">
        <v>0</v>
      </c>
      <c r="L14" s="23">
        <v>0</v>
      </c>
      <c r="M14" s="23">
        <v>0</v>
      </c>
      <c r="N14" s="111">
        <f t="shared" si="0"/>
        <v>0</v>
      </c>
    </row>
    <row r="15" spans="2:14" x14ac:dyDescent="0.25">
      <c r="B15" s="19">
        <v>9</v>
      </c>
      <c r="C15" s="27"/>
      <c r="D15" s="27"/>
      <c r="E15" s="22"/>
      <c r="F15" s="22"/>
      <c r="G15" s="104"/>
      <c r="H15" s="22"/>
      <c r="I15" s="22"/>
      <c r="J15" s="28"/>
      <c r="K15" s="23">
        <v>0</v>
      </c>
      <c r="L15" s="23">
        <v>0</v>
      </c>
      <c r="M15" s="23">
        <v>0</v>
      </c>
      <c r="N15" s="111">
        <f t="shared" si="0"/>
        <v>0</v>
      </c>
    </row>
    <row r="16" spans="2:14" x14ac:dyDescent="0.25">
      <c r="B16" s="19">
        <v>10</v>
      </c>
      <c r="C16" s="27"/>
      <c r="D16" s="27"/>
      <c r="E16" s="22"/>
      <c r="F16" s="22"/>
      <c r="G16" s="104"/>
      <c r="H16" s="22"/>
      <c r="I16" s="22"/>
      <c r="J16" s="28"/>
      <c r="K16" s="23">
        <v>0</v>
      </c>
      <c r="L16" s="23">
        <v>0</v>
      </c>
      <c r="M16" s="23">
        <v>0</v>
      </c>
      <c r="N16" s="111">
        <f t="shared" si="0"/>
        <v>0</v>
      </c>
    </row>
    <row r="17" spans="2:14" x14ac:dyDescent="0.25">
      <c r="B17" s="19">
        <v>11</v>
      </c>
      <c r="C17" s="27"/>
      <c r="D17" s="27"/>
      <c r="E17" s="22"/>
      <c r="F17" s="22"/>
      <c r="G17" s="104"/>
      <c r="H17" s="22"/>
      <c r="I17" s="22"/>
      <c r="J17" s="28"/>
      <c r="K17" s="23">
        <v>0</v>
      </c>
      <c r="L17" s="23">
        <v>0</v>
      </c>
      <c r="M17" s="23">
        <v>0</v>
      </c>
      <c r="N17" s="111">
        <f t="shared" si="0"/>
        <v>0</v>
      </c>
    </row>
    <row r="18" spans="2:14" x14ac:dyDescent="0.25">
      <c r="B18" s="19">
        <v>12</v>
      </c>
      <c r="C18" s="27"/>
      <c r="D18" s="27"/>
      <c r="E18" s="22"/>
      <c r="F18" s="22"/>
      <c r="G18" s="104"/>
      <c r="H18" s="22"/>
      <c r="I18" s="22"/>
      <c r="J18" s="28"/>
      <c r="K18" s="23">
        <v>0</v>
      </c>
      <c r="L18" s="23">
        <v>0</v>
      </c>
      <c r="M18" s="23">
        <v>0</v>
      </c>
      <c r="N18" s="111">
        <f t="shared" si="0"/>
        <v>0</v>
      </c>
    </row>
    <row r="19" spans="2:14" x14ac:dyDescent="0.25">
      <c r="B19" s="19">
        <v>13</v>
      </c>
      <c r="C19" s="27"/>
      <c r="D19" s="27"/>
      <c r="E19" s="22"/>
      <c r="F19" s="22"/>
      <c r="G19" s="104"/>
      <c r="H19" s="22"/>
      <c r="I19" s="22"/>
      <c r="J19" s="28"/>
      <c r="K19" s="29">
        <v>0</v>
      </c>
      <c r="L19" s="29">
        <v>0</v>
      </c>
      <c r="M19" s="29">
        <v>0</v>
      </c>
      <c r="N19" s="111">
        <f t="shared" si="0"/>
        <v>0</v>
      </c>
    </row>
    <row r="20" spans="2:14" x14ac:dyDescent="0.25">
      <c r="B20" s="26">
        <v>14</v>
      </c>
      <c r="C20" s="27"/>
      <c r="D20" s="27"/>
      <c r="E20" s="22"/>
      <c r="F20" s="22"/>
      <c r="G20" s="104"/>
      <c r="H20" s="22"/>
      <c r="I20" s="22"/>
      <c r="J20" s="28"/>
      <c r="K20" s="23">
        <v>0</v>
      </c>
      <c r="L20" s="23">
        <v>0</v>
      </c>
      <c r="M20" s="23">
        <v>0</v>
      </c>
      <c r="N20" s="111">
        <f t="shared" si="0"/>
        <v>0</v>
      </c>
    </row>
    <row r="21" spans="2:14" x14ac:dyDescent="0.25">
      <c r="B21" s="26">
        <v>15</v>
      </c>
      <c r="C21" s="27"/>
      <c r="D21" s="27"/>
      <c r="E21" s="22"/>
      <c r="F21" s="22"/>
      <c r="G21" s="104"/>
      <c r="H21" s="22"/>
      <c r="I21" s="22"/>
      <c r="J21" s="28"/>
      <c r="K21" s="23">
        <v>0</v>
      </c>
      <c r="L21" s="23">
        <v>0</v>
      </c>
      <c r="M21" s="23">
        <v>0</v>
      </c>
      <c r="N21" s="111">
        <f t="shared" si="0"/>
        <v>0</v>
      </c>
    </row>
    <row r="22" spans="2:14" ht="15.75" thickBot="1" x14ac:dyDescent="0.3">
      <c r="B22" s="32">
        <v>16</v>
      </c>
      <c r="C22" s="33"/>
      <c r="D22" s="33"/>
      <c r="E22" s="34"/>
      <c r="F22" s="34"/>
      <c r="G22" s="105"/>
      <c r="H22" s="34"/>
      <c r="I22" s="34"/>
      <c r="J22" s="34"/>
      <c r="K22" s="35">
        <v>0</v>
      </c>
      <c r="L22" s="35">
        <v>0</v>
      </c>
      <c r="M22" s="35">
        <v>0</v>
      </c>
      <c r="N22" s="112">
        <f>K22+L22+M22</f>
        <v>0</v>
      </c>
    </row>
    <row r="23" spans="2:14" x14ac:dyDescent="0.25">
      <c r="I23" s="9" t="s">
        <v>24</v>
      </c>
      <c r="J23" s="9"/>
      <c r="K23" s="31">
        <f>SUM(K7:K22)</f>
        <v>0</v>
      </c>
      <c r="L23" s="31">
        <f>SUM(L7:L22)</f>
        <v>0</v>
      </c>
      <c r="M23" s="31">
        <f>SUM(M7:M22)</f>
        <v>0</v>
      </c>
      <c r="N23" s="31">
        <f>SUM(N7:N22)</f>
        <v>0</v>
      </c>
    </row>
    <row r="24" spans="2:14" x14ac:dyDescent="0.25">
      <c r="I24" s="9" t="s">
        <v>43</v>
      </c>
      <c r="J24" s="9"/>
      <c r="K24" s="8" t="b">
        <f>ROUND(K23,0.05)=ROUND('All Table 1 RevExpend'!H17,0.05)</f>
        <v>1</v>
      </c>
      <c r="L24" s="8" t="b">
        <f>ROUND(L23,0.05)=ROUND('All Table 1 RevExpend'!H38,0.05)</f>
        <v>1</v>
      </c>
    </row>
    <row r="26" spans="2:14" ht="13.5" customHeight="1" x14ac:dyDescent="0.25"/>
    <row r="27" spans="2:14" hidden="1" x14ac:dyDescent="0.25">
      <c r="B27" s="2"/>
      <c r="C27" s="2" t="s">
        <v>26</v>
      </c>
      <c r="D27" s="2" t="s">
        <v>39</v>
      </c>
      <c r="H27" s="2" t="s">
        <v>44</v>
      </c>
      <c r="J27" s="2" t="s">
        <v>193</v>
      </c>
    </row>
    <row r="28" spans="2:14" hidden="1" x14ac:dyDescent="0.25">
      <c r="B28" s="10"/>
      <c r="C28" s="20" t="s">
        <v>155</v>
      </c>
      <c r="D28" s="20" t="s">
        <v>84</v>
      </c>
      <c r="E28" s="10"/>
      <c r="H28" s="21" t="s">
        <v>1</v>
      </c>
      <c r="J28" s="21" t="s">
        <v>190</v>
      </c>
    </row>
    <row r="29" spans="2:14" hidden="1" x14ac:dyDescent="0.25">
      <c r="B29" s="10"/>
      <c r="C29" s="20" t="s">
        <v>2</v>
      </c>
      <c r="D29" s="20" t="s">
        <v>85</v>
      </c>
      <c r="E29" s="10"/>
      <c r="H29" s="21" t="s">
        <v>3</v>
      </c>
      <c r="J29" s="21" t="s">
        <v>191</v>
      </c>
    </row>
    <row r="30" spans="2:14" hidden="1" x14ac:dyDescent="0.25">
      <c r="B30" s="10"/>
      <c r="C30" s="20" t="s">
        <v>21</v>
      </c>
      <c r="D30" s="20" t="s">
        <v>6</v>
      </c>
      <c r="E30" s="10"/>
      <c r="H30" s="21" t="s">
        <v>5</v>
      </c>
      <c r="J30" s="21" t="s">
        <v>192</v>
      </c>
    </row>
    <row r="31" spans="2:14" hidden="1" x14ac:dyDescent="0.25">
      <c r="B31" s="10"/>
      <c r="C31" s="20" t="s">
        <v>22</v>
      </c>
      <c r="D31" s="20" t="s">
        <v>183</v>
      </c>
      <c r="E31" s="10"/>
      <c r="H31" s="21" t="s">
        <v>7</v>
      </c>
      <c r="J31" s="21"/>
    </row>
    <row r="32" spans="2:14" hidden="1" x14ac:dyDescent="0.25">
      <c r="B32" s="10"/>
      <c r="C32" s="20" t="s">
        <v>23</v>
      </c>
      <c r="D32" s="20" t="s">
        <v>10</v>
      </c>
      <c r="E32" s="10"/>
      <c r="H32" s="21" t="s">
        <v>80</v>
      </c>
      <c r="J32" s="21"/>
    </row>
    <row r="33" spans="2:10" hidden="1" x14ac:dyDescent="0.25">
      <c r="B33" s="10"/>
      <c r="C33" s="20" t="s">
        <v>4</v>
      </c>
      <c r="D33" s="20" t="s">
        <v>8</v>
      </c>
      <c r="E33" s="10"/>
      <c r="H33" s="21" t="s">
        <v>81</v>
      </c>
      <c r="J33" s="21"/>
    </row>
    <row r="34" spans="2:10" hidden="1" x14ac:dyDescent="0.25">
      <c r="B34" s="10"/>
      <c r="C34" s="20" t="s">
        <v>6</v>
      </c>
      <c r="D34" s="20"/>
      <c r="E34" s="10"/>
      <c r="H34" s="21" t="s">
        <v>9</v>
      </c>
    </row>
    <row r="35" spans="2:10" hidden="1" x14ac:dyDescent="0.25">
      <c r="B35" s="10"/>
      <c r="C35" s="20" t="s">
        <v>153</v>
      </c>
      <c r="D35" s="20"/>
      <c r="E35" s="10"/>
      <c r="H35" s="21" t="s">
        <v>82</v>
      </c>
    </row>
    <row r="36" spans="2:10" hidden="1" x14ac:dyDescent="0.25">
      <c r="B36" s="10"/>
      <c r="C36" s="20" t="s">
        <v>8</v>
      </c>
      <c r="D36" s="20"/>
      <c r="E36" s="10"/>
      <c r="H36" s="21" t="s">
        <v>8</v>
      </c>
    </row>
    <row r="37" spans="2:10" hidden="1" x14ac:dyDescent="0.25">
      <c r="B37" s="10"/>
      <c r="C37" s="10"/>
      <c r="D37" s="20"/>
      <c r="E37" s="10"/>
      <c r="H37" s="21"/>
    </row>
    <row r="38" spans="2:10" x14ac:dyDescent="0.25">
      <c r="B38" s="10"/>
      <c r="C38" s="10"/>
      <c r="D38" s="20"/>
      <c r="E38" s="10"/>
      <c r="H38" s="21"/>
    </row>
    <row r="39" spans="2:10" x14ac:dyDescent="0.25">
      <c r="B39" s="10"/>
      <c r="C39" s="10"/>
      <c r="D39" s="20"/>
      <c r="E39" s="10"/>
      <c r="H39" s="21"/>
    </row>
    <row r="40" spans="2:10" x14ac:dyDescent="0.25">
      <c r="B40" s="10"/>
      <c r="C40" s="10"/>
      <c r="D40" s="20"/>
      <c r="E40" s="10"/>
    </row>
    <row r="41" spans="2:10" x14ac:dyDescent="0.25">
      <c r="B41" s="10"/>
      <c r="C41" s="10"/>
      <c r="D41" s="20"/>
      <c r="E41" s="10"/>
    </row>
    <row r="42" spans="2:10" x14ac:dyDescent="0.25">
      <c r="B42" s="10"/>
      <c r="C42" s="10"/>
      <c r="D42" s="10"/>
      <c r="E42" s="10"/>
    </row>
    <row r="43" spans="2:10" x14ac:dyDescent="0.25">
      <c r="B43" s="10"/>
      <c r="C43" s="10"/>
      <c r="D43" s="10"/>
      <c r="E43" s="10"/>
    </row>
  </sheetData>
  <mergeCells count="4">
    <mergeCell ref="B2:N2"/>
    <mergeCell ref="B3:N3"/>
    <mergeCell ref="B4:N4"/>
    <mergeCell ref="B5:N5"/>
  </mergeCells>
  <conditionalFormatting sqref="K24:N24">
    <cfRule type="containsText" dxfId="21" priority="4" operator="containsText" text="false">
      <formula>NOT(ISERROR(SEARCH("false",K24)))</formula>
    </cfRule>
    <cfRule type="containsText" dxfId="20" priority="5" operator="containsText" text="true">
      <formula>NOT(ISERROR(SEARCH("true",K24)))</formula>
    </cfRule>
    <cfRule type="containsText" dxfId="19" priority="8" operator="containsText" text="False">
      <formula>NOT(ISERROR(SEARCH("False",K24)))</formula>
    </cfRule>
    <cfRule type="containsText" dxfId="18" priority="9" operator="containsText" text="true">
      <formula>NOT(ISERROR(SEARCH("true",K24)))</formula>
    </cfRule>
    <cfRule type="containsText" dxfId="17" priority="10" operator="containsText" text="true">
      <formula>NOT(ISERROR(SEARCH("true",K24)))</formula>
    </cfRule>
    <cfRule type="containsText" dxfId="16" priority="11" operator="containsText" text="FALSE">
      <formula>NOT(ISERROR(SEARCH("FALSE",K24)))</formula>
    </cfRule>
  </conditionalFormatting>
  <conditionalFormatting sqref="L24:N24">
    <cfRule type="containsText" dxfId="15" priority="6" operator="containsText" text="false">
      <formula>NOT(ISERROR(SEARCH("false",L24)))</formula>
    </cfRule>
    <cfRule type="containsText" dxfId="14" priority="7" operator="containsText" text="true">
      <formula>NOT(ISERROR(SEARCH("true",L24)))</formula>
    </cfRule>
  </conditionalFormatting>
  <dataValidations count="4">
    <dataValidation type="list" allowBlank="1" showInputMessage="1" showErrorMessage="1" sqref="C7:C22" xr:uid="{00000000-0002-0000-0700-000000000000}">
      <formula1>$C$28:$C$36</formula1>
    </dataValidation>
    <dataValidation type="list" allowBlank="1" showInputMessage="1" showErrorMessage="1" sqref="H7:H22" xr:uid="{00000000-0002-0000-0700-000001000000}">
      <formula1>$H$28:$H$36</formula1>
    </dataValidation>
    <dataValidation type="list" allowBlank="1" showInputMessage="1" showErrorMessage="1" sqref="D7:D22" xr:uid="{00000000-0002-0000-0700-000003000000}">
      <formula1>$D$28:$D$34</formula1>
    </dataValidation>
    <dataValidation type="list" allowBlank="1" showInputMessage="1" showErrorMessage="1" sqref="J7:J22" xr:uid="{60EC7A0A-4EA1-4B2D-A4BC-E64E2CE17DD0}">
      <formula1>$J$28:$J$30</formula1>
    </dataValidation>
  </dataValidations>
  <printOptions horizontalCentered="1"/>
  <pageMargins left="0.2" right="0.2" top="0.5" bottom="0.25" header="0.3" footer="0.3"/>
  <pageSetup scale="53"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pageSetUpPr fitToPage="1"/>
  </sheetPr>
  <dimension ref="A1:N56"/>
  <sheetViews>
    <sheetView showGridLines="0" view="pageBreakPreview" zoomScaleNormal="100" zoomScaleSheetLayoutView="100" workbookViewId="0">
      <selection activeCell="S9" sqref="S9"/>
    </sheetView>
  </sheetViews>
  <sheetFormatPr defaultColWidth="9.140625" defaultRowHeight="15" x14ac:dyDescent="0.25"/>
  <cols>
    <col min="1" max="1" width="3.85546875" customWidth="1"/>
    <col min="2" max="2" width="2.5703125" bestFit="1" customWidth="1"/>
    <col min="3" max="3" width="11.85546875" customWidth="1"/>
    <col min="4" max="5" width="15.7109375" customWidth="1"/>
    <col min="6" max="6" width="1.7109375" customWidth="1"/>
    <col min="7" max="7" width="15.7109375" customWidth="1"/>
    <col min="8" max="8" width="2.140625" customWidth="1"/>
    <col min="9" max="9" width="29.7109375" customWidth="1"/>
    <col min="10" max="10" width="22" customWidth="1"/>
    <col min="11" max="11" width="1.5703125" customWidth="1"/>
  </cols>
  <sheetData>
    <row r="1" spans="1:14" ht="15" customHeight="1" x14ac:dyDescent="0.25"/>
    <row r="2" spans="1:14" ht="15" customHeight="1" x14ac:dyDescent="0.25">
      <c r="B2" s="143" t="s">
        <v>86</v>
      </c>
      <c r="C2" s="143"/>
      <c r="D2" s="143"/>
      <c r="E2" s="143"/>
      <c r="F2" s="143"/>
      <c r="G2" s="143"/>
      <c r="H2" s="143"/>
      <c r="I2" s="143"/>
      <c r="J2" s="143"/>
    </row>
    <row r="3" spans="1:14" ht="15" customHeight="1" x14ac:dyDescent="0.25">
      <c r="B3" s="143" t="s">
        <v>229</v>
      </c>
      <c r="C3" s="143"/>
      <c r="D3" s="143"/>
      <c r="E3" s="143"/>
      <c r="F3" s="143"/>
      <c r="G3" s="143"/>
      <c r="H3" s="143"/>
      <c r="I3" s="143"/>
      <c r="J3" s="143"/>
    </row>
    <row r="4" spans="1:14" ht="20.100000000000001" customHeight="1" x14ac:dyDescent="0.25">
      <c r="B4" s="198" t="s">
        <v>64</v>
      </c>
      <c r="C4" s="199"/>
      <c r="D4" s="199"/>
      <c r="E4" s="199"/>
      <c r="F4" s="199"/>
      <c r="G4" s="199"/>
      <c r="H4" s="199"/>
      <c r="I4" s="199"/>
      <c r="J4" s="199"/>
    </row>
    <row r="5" spans="1:14" x14ac:dyDescent="0.25">
      <c r="C5" s="18"/>
      <c r="D5" s="18"/>
      <c r="E5" s="18"/>
      <c r="F5" s="18"/>
      <c r="G5" s="18"/>
      <c r="H5" s="18"/>
      <c r="I5" s="18"/>
    </row>
    <row r="6" spans="1:14" x14ac:dyDescent="0.25">
      <c r="B6" s="118" t="s">
        <v>169</v>
      </c>
      <c r="C6" s="2" t="s">
        <v>170</v>
      </c>
      <c r="J6" s="25"/>
    </row>
    <row r="7" spans="1:14" x14ac:dyDescent="0.25">
      <c r="B7" s="118"/>
      <c r="C7" s="130" t="s">
        <v>175</v>
      </c>
      <c r="J7" s="25"/>
    </row>
    <row r="8" spans="1:14" x14ac:dyDescent="0.25">
      <c r="B8" s="118"/>
      <c r="C8" s="2"/>
      <c r="G8" s="1" t="s">
        <v>165</v>
      </c>
      <c r="J8" s="25"/>
    </row>
    <row r="9" spans="1:14" x14ac:dyDescent="0.25">
      <c r="A9" s="2"/>
      <c r="B9" s="122"/>
      <c r="C9" s="56"/>
      <c r="D9" s="114" t="s">
        <v>160</v>
      </c>
      <c r="E9" s="108">
        <f>'All Table 1 RevExpend'!J20</f>
        <v>0</v>
      </c>
      <c r="F9" s="2"/>
      <c r="G9" s="113">
        <v>0</v>
      </c>
    </row>
    <row r="10" spans="1:14" x14ac:dyDescent="0.25">
      <c r="B10" s="121"/>
      <c r="C10" s="56"/>
      <c r="D10" s="114" t="s">
        <v>161</v>
      </c>
      <c r="E10" s="108">
        <f>'All Table 1 RevExpend'!J41</f>
        <v>0</v>
      </c>
      <c r="F10" s="2"/>
      <c r="G10" s="113">
        <v>0</v>
      </c>
    </row>
    <row r="11" spans="1:14" s="2" customFormat="1" x14ac:dyDescent="0.25">
      <c r="B11" s="122"/>
      <c r="D11" s="56" t="s">
        <v>20</v>
      </c>
      <c r="E11" s="108">
        <f>E9+E10</f>
        <v>0</v>
      </c>
      <c r="G11" s="108">
        <f>G9+G10</f>
        <v>0</v>
      </c>
    </row>
    <row r="12" spans="1:14" s="2" customFormat="1" x14ac:dyDescent="0.25">
      <c r="B12" s="122"/>
    </row>
    <row r="13" spans="1:14" s="2" customFormat="1" x14ac:dyDescent="0.25">
      <c r="B13" s="117" t="s">
        <v>188</v>
      </c>
      <c r="C13" s="2" t="s">
        <v>176</v>
      </c>
    </row>
    <row r="14" spans="1:14" ht="57" customHeight="1" x14ac:dyDescent="0.25">
      <c r="B14" s="120"/>
      <c r="C14" s="186"/>
      <c r="D14" s="186"/>
      <c r="E14" s="186"/>
      <c r="F14" s="186"/>
      <c r="G14" s="186"/>
      <c r="H14" s="186"/>
      <c r="I14" s="186"/>
      <c r="J14" s="186"/>
      <c r="N14" t="s">
        <v>75</v>
      </c>
    </row>
    <row r="15" spans="1:14" x14ac:dyDescent="0.25">
      <c r="B15" s="121"/>
    </row>
    <row r="16" spans="1:14" ht="20.25" customHeight="1" x14ac:dyDescent="0.25">
      <c r="B16" s="118" t="s">
        <v>171</v>
      </c>
      <c r="C16" s="193" t="s">
        <v>147</v>
      </c>
      <c r="D16" s="200"/>
      <c r="E16" s="200"/>
      <c r="F16" s="200"/>
      <c r="G16" s="200"/>
      <c r="H16" s="200"/>
      <c r="I16" s="200"/>
      <c r="J16" s="200"/>
    </row>
    <row r="17" spans="2:10" x14ac:dyDescent="0.25">
      <c r="B17" s="121"/>
      <c r="C17" s="194" t="s">
        <v>142</v>
      </c>
      <c r="D17" s="196"/>
      <c r="E17" s="194" t="s">
        <v>136</v>
      </c>
      <c r="F17" s="195"/>
      <c r="G17" s="195"/>
      <c r="H17" s="196"/>
      <c r="I17" s="98" t="s">
        <v>151</v>
      </c>
      <c r="J17" s="86" t="s">
        <v>137</v>
      </c>
    </row>
    <row r="18" spans="2:10" ht="23.1" customHeight="1" x14ac:dyDescent="0.25">
      <c r="B18" s="121"/>
      <c r="C18" s="189"/>
      <c r="D18" s="201"/>
      <c r="E18" s="189"/>
      <c r="F18" s="190"/>
      <c r="G18" s="190"/>
      <c r="H18" s="201"/>
      <c r="I18" s="125">
        <v>0</v>
      </c>
      <c r="J18" s="93"/>
    </row>
    <row r="19" spans="2:10" ht="23.1" customHeight="1" x14ac:dyDescent="0.25">
      <c r="B19" s="121"/>
      <c r="C19" s="189"/>
      <c r="D19" s="201"/>
      <c r="E19" s="189"/>
      <c r="F19" s="190"/>
      <c r="G19" s="190"/>
      <c r="H19" s="201"/>
      <c r="I19" s="125">
        <v>0</v>
      </c>
      <c r="J19" s="93"/>
    </row>
    <row r="20" spans="2:10" ht="23.1" customHeight="1" x14ac:dyDescent="0.25">
      <c r="B20" s="121"/>
      <c r="C20" s="189"/>
      <c r="D20" s="201"/>
      <c r="E20" s="189"/>
      <c r="F20" s="190"/>
      <c r="G20" s="190"/>
      <c r="H20" s="201"/>
      <c r="I20" s="125">
        <v>0</v>
      </c>
      <c r="J20" s="93"/>
    </row>
    <row r="21" spans="2:10" ht="23.1" customHeight="1" x14ac:dyDescent="0.25">
      <c r="B21" s="121"/>
      <c r="C21" s="189"/>
      <c r="D21" s="201"/>
      <c r="E21" s="189"/>
      <c r="F21" s="190"/>
      <c r="G21" s="190"/>
      <c r="H21" s="201"/>
      <c r="I21" s="125">
        <v>0</v>
      </c>
      <c r="J21" s="93"/>
    </row>
    <row r="22" spans="2:10" ht="23.1" customHeight="1" x14ac:dyDescent="0.25">
      <c r="B22" s="121"/>
      <c r="C22" s="189"/>
      <c r="D22" s="201"/>
      <c r="E22" s="189"/>
      <c r="F22" s="190"/>
      <c r="G22" s="190"/>
      <c r="H22" s="201"/>
      <c r="I22" s="125">
        <v>0</v>
      </c>
      <c r="J22" s="93"/>
    </row>
    <row r="23" spans="2:10" ht="23.1" customHeight="1" x14ac:dyDescent="0.25">
      <c r="B23" s="121"/>
      <c r="C23" s="189"/>
      <c r="D23" s="201"/>
      <c r="E23" s="189"/>
      <c r="F23" s="190"/>
      <c r="G23" s="190"/>
      <c r="H23" s="201"/>
      <c r="I23" s="125">
        <v>0</v>
      </c>
      <c r="J23" s="93"/>
    </row>
    <row r="24" spans="2:10" ht="23.1" customHeight="1" x14ac:dyDescent="0.25">
      <c r="B24" s="121"/>
      <c r="C24" s="189"/>
      <c r="D24" s="201"/>
      <c r="E24" s="189"/>
      <c r="F24" s="190"/>
      <c r="G24" s="190"/>
      <c r="H24" s="201"/>
      <c r="I24" s="125">
        <v>0</v>
      </c>
      <c r="J24" s="93"/>
    </row>
    <row r="25" spans="2:10" ht="23.1" customHeight="1" x14ac:dyDescent="0.25">
      <c r="B25" s="121"/>
      <c r="C25" s="189"/>
      <c r="D25" s="201"/>
      <c r="E25" s="189"/>
      <c r="F25" s="190"/>
      <c r="G25" s="190"/>
      <c r="H25" s="201"/>
      <c r="I25" s="125">
        <v>0</v>
      </c>
      <c r="J25" s="93"/>
    </row>
    <row r="26" spans="2:10" x14ac:dyDescent="0.25">
      <c r="C26" s="102"/>
      <c r="D26" s="102"/>
      <c r="E26" s="102"/>
      <c r="F26" s="102"/>
      <c r="G26" s="102"/>
      <c r="H26" s="102"/>
      <c r="I26" s="102"/>
    </row>
    <row r="27" spans="2:10" x14ac:dyDescent="0.25">
      <c r="B27" s="17">
        <v>2</v>
      </c>
      <c r="C27" s="2" t="s">
        <v>159</v>
      </c>
      <c r="I27" s="249"/>
      <c r="J27" s="250"/>
    </row>
    <row r="28" spans="2:10" x14ac:dyDescent="0.25">
      <c r="C28" s="102"/>
      <c r="D28" s="102"/>
      <c r="E28" s="102"/>
      <c r="F28" s="102"/>
      <c r="G28" s="102"/>
      <c r="H28" s="102"/>
      <c r="I28" s="102"/>
    </row>
    <row r="29" spans="2:10" x14ac:dyDescent="0.25">
      <c r="B29" s="17">
        <v>3</v>
      </c>
      <c r="C29" s="2" t="s">
        <v>103</v>
      </c>
    </row>
    <row r="30" spans="2:10" ht="48.75" customHeight="1" x14ac:dyDescent="0.25">
      <c r="D30" s="9" t="s">
        <v>66</v>
      </c>
      <c r="E30" s="9" t="s">
        <v>67</v>
      </c>
      <c r="G30" s="25" t="s">
        <v>102</v>
      </c>
      <c r="I30" s="197" t="s">
        <v>114</v>
      </c>
      <c r="J30" s="197"/>
    </row>
    <row r="31" spans="2:10" x14ac:dyDescent="0.25">
      <c r="C31" s="50" t="s">
        <v>100</v>
      </c>
      <c r="D31" s="92"/>
      <c r="E31" s="92"/>
      <c r="F31" s="5"/>
      <c r="G31" s="92"/>
      <c r="H31" s="5"/>
      <c r="I31" s="242"/>
      <c r="J31" s="242"/>
    </row>
    <row r="32" spans="2:10" x14ac:dyDescent="0.25">
      <c r="C32" s="50" t="s">
        <v>101</v>
      </c>
      <c r="D32" s="92"/>
      <c r="E32" s="92"/>
      <c r="F32" s="5"/>
      <c r="G32" s="92"/>
      <c r="H32" s="5"/>
      <c r="I32" s="242"/>
      <c r="J32" s="242"/>
    </row>
    <row r="33" spans="3:10" x14ac:dyDescent="0.25">
      <c r="C33" s="50" t="s">
        <v>78</v>
      </c>
      <c r="D33" s="92"/>
      <c r="E33" s="92"/>
      <c r="F33" s="5"/>
      <c r="G33" s="92"/>
      <c r="H33" s="5"/>
      <c r="I33" s="242"/>
      <c r="J33" s="242"/>
    </row>
    <row r="55" spans="9:10" x14ac:dyDescent="0.25">
      <c r="I55" t="s">
        <v>17</v>
      </c>
      <c r="J55" t="s">
        <v>140</v>
      </c>
    </row>
    <row r="56" spans="9:10" x14ac:dyDescent="0.25">
      <c r="I56" t="s">
        <v>18</v>
      </c>
      <c r="J56" t="s">
        <v>144</v>
      </c>
    </row>
  </sheetData>
  <sheetProtection selectLockedCells="1"/>
  <mergeCells count="28">
    <mergeCell ref="I27:J27"/>
    <mergeCell ref="C23:D23"/>
    <mergeCell ref="E23:H23"/>
    <mergeCell ref="C24:D24"/>
    <mergeCell ref="E24:H24"/>
    <mergeCell ref="C25:D25"/>
    <mergeCell ref="E25:H25"/>
    <mergeCell ref="E20:H20"/>
    <mergeCell ref="C21:D21"/>
    <mergeCell ref="E21:H21"/>
    <mergeCell ref="C22:D22"/>
    <mergeCell ref="E22:H22"/>
    <mergeCell ref="I32:J32"/>
    <mergeCell ref="I33:J33"/>
    <mergeCell ref="B2:J2"/>
    <mergeCell ref="B3:J3"/>
    <mergeCell ref="B4:J4"/>
    <mergeCell ref="C19:D19"/>
    <mergeCell ref="E19:H19"/>
    <mergeCell ref="C20:D20"/>
    <mergeCell ref="I30:J30"/>
    <mergeCell ref="I31:J31"/>
    <mergeCell ref="C14:J14"/>
    <mergeCell ref="C16:J16"/>
    <mergeCell ref="C17:D17"/>
    <mergeCell ref="E17:H17"/>
    <mergeCell ref="C18:D18"/>
    <mergeCell ref="E18:H18"/>
  </mergeCells>
  <dataValidations count="2">
    <dataValidation type="list" allowBlank="1" showInputMessage="1" sqref="D31:E33 I27 G31:G33" xr:uid="{00000000-0002-0000-0800-000000000000}">
      <formula1>$I$55:$I$56</formula1>
    </dataValidation>
    <dataValidation type="list" allowBlank="1" showInputMessage="1" showErrorMessage="1" sqref="J18:J25" xr:uid="{00000000-0002-0000-0800-000001000000}">
      <formula1>$J$55:$J$56</formula1>
    </dataValidation>
  </dataValidations>
  <printOptions horizontalCentered="1"/>
  <pageMargins left="0.2" right="0.45" top="0.5" bottom="0.5" header="0.3" footer="0.3"/>
  <pageSetup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Cover-Contact</vt:lpstr>
      <vt:lpstr>All Table 1 RevExpend</vt:lpstr>
      <vt:lpstr>BP Report</vt:lpstr>
      <vt:lpstr>BP Table 2 Expenditures</vt:lpstr>
      <vt:lpstr>LSR Report</vt:lpstr>
      <vt:lpstr>LSR Table 2 Expenditures</vt:lpstr>
      <vt:lpstr>Transit Report</vt:lpstr>
      <vt:lpstr>Transit Table 2 Expenditures</vt:lpstr>
      <vt:lpstr>Paratransit Report</vt:lpstr>
      <vt:lpstr>Paratransit Table 2</vt:lpstr>
      <vt:lpstr>'All Table 1 RevExpend'!Print_Area</vt:lpstr>
      <vt:lpstr>'BP Report'!Print_Area</vt:lpstr>
      <vt:lpstr>'BP Table 2 Expenditures'!Print_Area</vt:lpstr>
      <vt:lpstr>'Cover-Contact'!Print_Area</vt:lpstr>
      <vt:lpstr>'LSR Report'!Print_Area</vt:lpstr>
      <vt:lpstr>'LSR Table 2 Expenditures'!Print_Area</vt:lpstr>
      <vt:lpstr>'Paratransit Report'!Print_Area</vt:lpstr>
      <vt:lpstr>'Paratransit Table 2'!Print_Area</vt:lpstr>
      <vt:lpstr>'Transit Report'!Print_Area</vt:lpstr>
      <vt:lpstr>'Transit Table 2 Expenditures'!Print_Area</vt:lpstr>
      <vt:lpstr>'BP Report'!Print_Titles</vt:lpstr>
      <vt:lpstr>'Cover-Contact'!Print_Titles</vt:lpstr>
      <vt:lpstr>'LSR Report'!Print_Titles</vt:lpstr>
      <vt:lpstr>'Paratransit Report'!Print_Titles</vt:lpstr>
      <vt:lpstr>'Transit Report'!Print_Titles</vt:lpstr>
    </vt:vector>
  </TitlesOfParts>
  <Company>Actia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Nguyen</dc:creator>
  <cp:lastModifiedBy>John Nguyen</cp:lastModifiedBy>
  <cp:lastPrinted>2024-09-03T19:23:49Z</cp:lastPrinted>
  <dcterms:created xsi:type="dcterms:W3CDTF">2010-08-06T23:41:42Z</dcterms:created>
  <dcterms:modified xsi:type="dcterms:W3CDTF">2025-09-11T19:20:00Z</dcterms:modified>
</cp:coreProperties>
</file>