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cfs01\shared\Policies_and_Procedures\Forms\Contracting\"/>
    </mc:Choice>
  </mc:AlternateContent>
  <bookViews>
    <workbookView xWindow="480" yWindow="1395" windowWidth="11355" windowHeight="7755" tabRatio="599"/>
  </bookViews>
  <sheets>
    <sheet name="FormA_PaymentRequest" sheetId="10" r:id="rId1"/>
    <sheet name="FormB_VendorCosts" sheetId="16" r:id="rId2"/>
    <sheet name="FormC_VendorInfo" sheetId="12" r:id="rId3"/>
    <sheet name="FormD_StaffCosts" sheetId="18" r:id="rId4"/>
    <sheet name="FormE_RetentionRequest" sheetId="19" r:id="rId5"/>
  </sheets>
  <definedNames>
    <definedName name="_xlnm.Print_Area" localSheetId="0">FormA_PaymentRequest!$A$1:$I$50</definedName>
    <definedName name="_xlnm.Print_Area" localSheetId="1">FormB_VendorCosts!$A$1:$R$61</definedName>
    <definedName name="_xlnm.Print_Area" localSheetId="2">FormC_VendorInfo!$A$1:$Q$32</definedName>
    <definedName name="_xlnm.Print_Area" localSheetId="3">FormD_StaffCosts!$A$1:$I$75</definedName>
    <definedName name="_xlnm.Print_Area" localSheetId="4">FormE_RetentionRequest!$A$1:$G$52</definedName>
  </definedNames>
  <calcPr calcId="152511"/>
</workbook>
</file>

<file path=xl/calcChain.xml><?xml version="1.0" encoding="utf-8"?>
<calcChain xmlns="http://schemas.openxmlformats.org/spreadsheetml/2006/main">
  <c r="F9" i="19" l="1"/>
  <c r="F8" i="19"/>
  <c r="F7" i="19"/>
  <c r="F6" i="19"/>
  <c r="F11" i="19"/>
  <c r="F10" i="19"/>
  <c r="E8" i="12"/>
  <c r="B9" i="18"/>
  <c r="B8" i="18"/>
  <c r="B7" i="18"/>
  <c r="F5" i="19"/>
  <c r="B6" i="18"/>
  <c r="F4" i="19"/>
  <c r="B5" i="18"/>
  <c r="B10" i="16"/>
  <c r="E15" i="18" l="1"/>
  <c r="H32" i="16" l="1"/>
  <c r="I32" i="16"/>
  <c r="B32" i="16"/>
  <c r="A32" i="16"/>
  <c r="G14" i="10"/>
  <c r="B4" i="18" l="1"/>
  <c r="E7" i="12"/>
  <c r="E6" i="12"/>
  <c r="E5" i="12"/>
  <c r="G16" i="16"/>
  <c r="F16" i="16"/>
  <c r="E16" i="16"/>
  <c r="D16" i="16"/>
  <c r="C16" i="16"/>
  <c r="B7" i="16"/>
  <c r="B6" i="16"/>
  <c r="B4" i="16"/>
  <c r="B5" i="16"/>
  <c r="I42" i="16"/>
  <c r="B9" i="16"/>
  <c r="C14" i="12" l="1"/>
  <c r="C15" i="12"/>
  <c r="C16" i="12"/>
  <c r="C17" i="12"/>
  <c r="C18" i="12"/>
  <c r="C19" i="12"/>
  <c r="C20" i="12"/>
  <c r="C21" i="12"/>
  <c r="C22" i="12"/>
  <c r="C23" i="12"/>
  <c r="G38" i="18" l="1"/>
  <c r="G37" i="18"/>
  <c r="G36" i="18"/>
  <c r="E35" i="18"/>
  <c r="G34" i="18"/>
  <c r="G33" i="18"/>
  <c r="G32" i="18"/>
  <c r="G27" i="18"/>
  <c r="E26" i="18"/>
  <c r="G25" i="18"/>
  <c r="E22" i="18"/>
  <c r="E21" i="18"/>
  <c r="E20" i="18"/>
  <c r="G19" i="18"/>
  <c r="E18" i="18"/>
  <c r="G17" i="18"/>
  <c r="G16" i="18"/>
  <c r="G15" i="18"/>
  <c r="O27" i="16"/>
  <c r="M27" i="16"/>
  <c r="B9" i="19"/>
  <c r="B8" i="19"/>
  <c r="B7" i="19"/>
  <c r="B6" i="19"/>
  <c r="B5" i="19"/>
  <c r="B4" i="19"/>
  <c r="F34" i="19"/>
  <c r="E34" i="19"/>
  <c r="C14" i="19" s="1"/>
  <c r="D34" i="19"/>
  <c r="C13" i="19" s="1"/>
  <c r="C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C16" i="19"/>
  <c r="E34" i="10"/>
  <c r="E16" i="10"/>
  <c r="D17" i="12"/>
  <c r="I34" i="16"/>
  <c r="I41" i="16"/>
  <c r="P61" i="16"/>
  <c r="P60" i="16"/>
  <c r="P59" i="16"/>
  <c r="P58" i="16"/>
  <c r="P57" i="16"/>
  <c r="P56" i="16"/>
  <c r="P55" i="16"/>
  <c r="P54" i="16"/>
  <c r="P53" i="16"/>
  <c r="P52" i="16"/>
  <c r="P51" i="16"/>
  <c r="I40" i="16"/>
  <c r="I39" i="16"/>
  <c r="I38" i="16"/>
  <c r="I37" i="16"/>
  <c r="I36" i="16"/>
  <c r="I35" i="16"/>
  <c r="I33" i="16"/>
  <c r="H42" i="16"/>
  <c r="H41" i="16"/>
  <c r="H40" i="16"/>
  <c r="H39" i="16"/>
  <c r="H38" i="16"/>
  <c r="H37" i="16"/>
  <c r="H36" i="16"/>
  <c r="H35" i="16"/>
  <c r="H34" i="16"/>
  <c r="H33" i="16"/>
  <c r="G28" i="10"/>
  <c r="G26" i="10"/>
  <c r="G24" i="10"/>
  <c r="H14" i="10"/>
  <c r="G25" i="10"/>
  <c r="G27" i="10"/>
  <c r="G29" i="10"/>
  <c r="H29" i="10" s="1"/>
  <c r="G30" i="10"/>
  <c r="G31" i="10"/>
  <c r="B8" i="16"/>
  <c r="B33" i="16"/>
  <c r="B34" i="16"/>
  <c r="B35" i="16"/>
  <c r="B36" i="16"/>
  <c r="B37" i="16"/>
  <c r="B38" i="16"/>
  <c r="B39" i="16"/>
  <c r="B40" i="16"/>
  <c r="B41" i="16"/>
  <c r="B42" i="16"/>
  <c r="G53" i="18"/>
  <c r="E53" i="18"/>
  <c r="I52" i="18"/>
  <c r="I51" i="18"/>
  <c r="I50" i="18"/>
  <c r="I49" i="18"/>
  <c r="I48" i="18"/>
  <c r="I47" i="18"/>
  <c r="I46" i="18"/>
  <c r="I45" i="18"/>
  <c r="I53" i="18" s="1"/>
  <c r="I44" i="18"/>
  <c r="I43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D23" i="12"/>
  <c r="D22" i="12"/>
  <c r="D21" i="12"/>
  <c r="D20" i="12"/>
  <c r="D19" i="12"/>
  <c r="D18" i="12"/>
  <c r="D16" i="12"/>
  <c r="D15" i="12"/>
  <c r="D14" i="12"/>
  <c r="D13" i="12"/>
  <c r="L61" i="16"/>
  <c r="L60" i="16"/>
  <c r="L59" i="16"/>
  <c r="L58" i="16"/>
  <c r="L57" i="16"/>
  <c r="L56" i="16"/>
  <c r="L55" i="16"/>
  <c r="L54" i="16"/>
  <c r="L53" i="16"/>
  <c r="L52" i="16"/>
  <c r="L51" i="16"/>
  <c r="G26" i="16"/>
  <c r="G42" i="16" s="1"/>
  <c r="F26" i="16"/>
  <c r="M42" i="16" s="1"/>
  <c r="E26" i="16"/>
  <c r="L42" i="16" s="1"/>
  <c r="D26" i="16"/>
  <c r="D42" i="16" s="1"/>
  <c r="C26" i="16"/>
  <c r="C42" i="16" s="1"/>
  <c r="G25" i="16"/>
  <c r="G41" i="16" s="1"/>
  <c r="F25" i="16"/>
  <c r="M41" i="16" s="1"/>
  <c r="E25" i="16"/>
  <c r="E41" i="16" s="1"/>
  <c r="D25" i="16"/>
  <c r="D41" i="16" s="1"/>
  <c r="C25" i="16"/>
  <c r="J41" i="16" s="1"/>
  <c r="G24" i="16"/>
  <c r="N40" i="16" s="1"/>
  <c r="F24" i="16"/>
  <c r="F40" i="16" s="1"/>
  <c r="E24" i="16"/>
  <c r="L40" i="16" s="1"/>
  <c r="D24" i="16"/>
  <c r="D40" i="16" s="1"/>
  <c r="C24" i="16"/>
  <c r="C40" i="16" s="1"/>
  <c r="G23" i="16"/>
  <c r="G39" i="16" s="1"/>
  <c r="F23" i="16"/>
  <c r="M39" i="16" s="1"/>
  <c r="E23" i="16"/>
  <c r="E39" i="16" s="1"/>
  <c r="D23" i="16"/>
  <c r="D39" i="16" s="1"/>
  <c r="C23" i="16"/>
  <c r="J39" i="16" s="1"/>
  <c r="G22" i="16"/>
  <c r="N38" i="16" s="1"/>
  <c r="F22" i="16"/>
  <c r="M38" i="16" s="1"/>
  <c r="E22" i="16"/>
  <c r="L38" i="16" s="1"/>
  <c r="D22" i="16"/>
  <c r="D38" i="16" s="1"/>
  <c r="C22" i="16"/>
  <c r="C38" i="16" s="1"/>
  <c r="G21" i="16"/>
  <c r="G37" i="16" s="1"/>
  <c r="F21" i="16"/>
  <c r="M37" i="16" s="1"/>
  <c r="E21" i="16"/>
  <c r="L37" i="16" s="1"/>
  <c r="D21" i="16"/>
  <c r="K37" i="16" s="1"/>
  <c r="C21" i="16"/>
  <c r="J37" i="16" s="1"/>
  <c r="G20" i="16"/>
  <c r="N36" i="16" s="1"/>
  <c r="F20" i="16"/>
  <c r="F36" i="16" s="1"/>
  <c r="E20" i="16"/>
  <c r="E36" i="16" s="1"/>
  <c r="D20" i="16"/>
  <c r="K36" i="16" s="1"/>
  <c r="C20" i="16"/>
  <c r="J36" i="16" s="1"/>
  <c r="G19" i="16"/>
  <c r="G35" i="16" s="1"/>
  <c r="F19" i="16"/>
  <c r="M35" i="16" s="1"/>
  <c r="E19" i="16"/>
  <c r="E35" i="16" s="1"/>
  <c r="D19" i="16"/>
  <c r="K35" i="16" s="1"/>
  <c r="C19" i="16"/>
  <c r="J35" i="16" s="1"/>
  <c r="G18" i="16"/>
  <c r="N34" i="16" s="1"/>
  <c r="F18" i="16"/>
  <c r="F34" i="16" s="1"/>
  <c r="E18" i="16"/>
  <c r="E34" i="16" s="1"/>
  <c r="D18" i="16"/>
  <c r="K34" i="16" s="1"/>
  <c r="C18" i="16"/>
  <c r="J34" i="16" s="1"/>
  <c r="G17" i="16"/>
  <c r="G33" i="16" s="1"/>
  <c r="F17" i="16"/>
  <c r="M33" i="16" s="1"/>
  <c r="E17" i="16"/>
  <c r="E33" i="16" s="1"/>
  <c r="D17" i="16"/>
  <c r="D33" i="16" s="1"/>
  <c r="C17" i="16"/>
  <c r="J33" i="16" s="1"/>
  <c r="G32" i="16"/>
  <c r="F32" i="16"/>
  <c r="E32" i="16"/>
  <c r="A42" i="16"/>
  <c r="A41" i="16"/>
  <c r="A40" i="16"/>
  <c r="A39" i="16"/>
  <c r="A38" i="16"/>
  <c r="A37" i="16"/>
  <c r="A36" i="16"/>
  <c r="A35" i="16"/>
  <c r="A34" i="16"/>
  <c r="A33" i="16"/>
  <c r="C13" i="12"/>
  <c r="G15" i="10"/>
  <c r="F16" i="10"/>
  <c r="G32" i="10"/>
  <c r="D16" i="10"/>
  <c r="C34" i="10"/>
  <c r="N26" i="16"/>
  <c r="R26" i="16" s="1"/>
  <c r="N25" i="16"/>
  <c r="R25" i="16" s="1"/>
  <c r="N24" i="16"/>
  <c r="R24" i="16" s="1"/>
  <c r="N23" i="16"/>
  <c r="R23" i="16" s="1"/>
  <c r="Q23" i="16"/>
  <c r="N22" i="16"/>
  <c r="R22" i="16" s="1"/>
  <c r="N21" i="16"/>
  <c r="R21" i="16" s="1"/>
  <c r="N20" i="16"/>
  <c r="R20" i="16" s="1"/>
  <c r="Q20" i="16"/>
  <c r="N19" i="16"/>
  <c r="R19" i="16" s="1"/>
  <c r="Q19" i="16"/>
  <c r="N18" i="16"/>
  <c r="R18" i="16" s="1"/>
  <c r="Q18" i="16"/>
  <c r="N17" i="16"/>
  <c r="R17" i="16" s="1"/>
  <c r="N16" i="16"/>
  <c r="P49" i="16"/>
  <c r="P50" i="16"/>
  <c r="G33" i="10"/>
  <c r="G23" i="10"/>
  <c r="G22" i="10"/>
  <c r="G21" i="10"/>
  <c r="H21" i="10" s="1"/>
  <c r="G20" i="10"/>
  <c r="H20" i="10" s="1"/>
  <c r="I27" i="16"/>
  <c r="J16" i="16" s="1"/>
  <c r="J25" i="16"/>
  <c r="H27" i="16"/>
  <c r="P4" i="16" s="1"/>
  <c r="P8" i="16" s="1"/>
  <c r="F34" i="10"/>
  <c r="D34" i="10"/>
  <c r="K27" i="16"/>
  <c r="P9" i="16" s="1"/>
  <c r="L27" i="16"/>
  <c r="P10" i="16" s="1"/>
  <c r="P27" i="16"/>
  <c r="J32" i="16" s="1"/>
  <c r="C16" i="10"/>
  <c r="Q25" i="16"/>
  <c r="J23" i="16"/>
  <c r="J19" i="16"/>
  <c r="J17" i="16"/>
  <c r="J20" i="16"/>
  <c r="J18" i="16"/>
  <c r="J21" i="16"/>
  <c r="J24" i="16"/>
  <c r="J22" i="16"/>
  <c r="J26" i="16"/>
  <c r="Q21" i="16"/>
  <c r="Q26" i="16"/>
  <c r="Q22" i="16" l="1"/>
  <c r="Q24" i="16"/>
  <c r="I29" i="10"/>
  <c r="K32" i="16"/>
  <c r="I43" i="16"/>
  <c r="N27" i="16"/>
  <c r="R27" i="16" s="1"/>
  <c r="R16" i="16"/>
  <c r="J27" i="16"/>
  <c r="H43" i="16"/>
  <c r="Q17" i="16"/>
  <c r="P11" i="16"/>
  <c r="Q16" i="16"/>
  <c r="Q27" i="16" s="1"/>
  <c r="I23" i="10"/>
  <c r="H23" i="10"/>
  <c r="I31" i="10"/>
  <c r="H31" i="10"/>
  <c r="I27" i="10"/>
  <c r="H27" i="10"/>
  <c r="I26" i="10"/>
  <c r="H26" i="10"/>
  <c r="I33" i="10"/>
  <c r="H33" i="10"/>
  <c r="I30" i="10"/>
  <c r="H30" i="10"/>
  <c r="I25" i="10"/>
  <c r="H25" i="10"/>
  <c r="I28" i="10"/>
  <c r="H28" i="10"/>
  <c r="I32" i="10"/>
  <c r="H32" i="10"/>
  <c r="I22" i="10"/>
  <c r="H22" i="10"/>
  <c r="I24" i="10"/>
  <c r="H24" i="10"/>
  <c r="I21" i="10"/>
  <c r="I15" i="10"/>
  <c r="H15" i="10"/>
  <c r="I14" i="10"/>
  <c r="E42" i="16"/>
  <c r="G26" i="18"/>
  <c r="I26" i="18" s="1"/>
  <c r="G35" i="18"/>
  <c r="I35" i="18" s="1"/>
  <c r="G20" i="18"/>
  <c r="I20" i="18" s="1"/>
  <c r="G34" i="19"/>
  <c r="C15" i="19"/>
  <c r="C17" i="19" s="1"/>
  <c r="G23" i="18"/>
  <c r="E23" i="18"/>
  <c r="E30" i="18"/>
  <c r="G30" i="18"/>
  <c r="G24" i="18"/>
  <c r="E24" i="18"/>
  <c r="E31" i="18"/>
  <c r="G31" i="18"/>
  <c r="G28" i="18"/>
  <c r="E28" i="18"/>
  <c r="E29" i="18"/>
  <c r="G29" i="18"/>
  <c r="E33" i="18"/>
  <c r="I33" i="18" s="1"/>
  <c r="E17" i="18"/>
  <c r="I17" i="18" s="1"/>
  <c r="I15" i="18"/>
  <c r="E36" i="18"/>
  <c r="I36" i="18" s="1"/>
  <c r="G21" i="18"/>
  <c r="I21" i="18" s="1"/>
  <c r="E37" i="18"/>
  <c r="I37" i="18" s="1"/>
  <c r="E25" i="18"/>
  <c r="I25" i="18" s="1"/>
  <c r="E32" i="18"/>
  <c r="I32" i="18" s="1"/>
  <c r="E16" i="18"/>
  <c r="I16" i="18" s="1"/>
  <c r="E38" i="18"/>
  <c r="I38" i="18" s="1"/>
  <c r="G18" i="18"/>
  <c r="I18" i="18" s="1"/>
  <c r="G22" i="18"/>
  <c r="I22" i="18" s="1"/>
  <c r="E19" i="18"/>
  <c r="I19" i="18" s="1"/>
  <c r="E34" i="18"/>
  <c r="I34" i="18" s="1"/>
  <c r="E27" i="18"/>
  <c r="I27" i="18" s="1"/>
  <c r="F37" i="16"/>
  <c r="G40" i="16"/>
  <c r="J40" i="16"/>
  <c r="F33" i="16"/>
  <c r="J42" i="16"/>
  <c r="L39" i="16"/>
  <c r="N37" i="16"/>
  <c r="M34" i="16"/>
  <c r="F38" i="16"/>
  <c r="C41" i="16"/>
  <c r="C34" i="16"/>
  <c r="M36" i="16"/>
  <c r="L32" i="16"/>
  <c r="D34" i="16"/>
  <c r="G34" i="16"/>
  <c r="G38" i="16"/>
  <c r="D37" i="16"/>
  <c r="L33" i="16"/>
  <c r="M32" i="16"/>
  <c r="J38" i="16"/>
  <c r="E40" i="16"/>
  <c r="K39" i="16"/>
  <c r="C32" i="16"/>
  <c r="D36" i="16"/>
  <c r="L35" i="16"/>
  <c r="C37" i="16"/>
  <c r="E38" i="16"/>
  <c r="N41" i="16"/>
  <c r="C39" i="16"/>
  <c r="F41" i="16"/>
  <c r="F42" i="16"/>
  <c r="C35" i="16"/>
  <c r="F35" i="16"/>
  <c r="K40" i="16"/>
  <c r="J44" i="16"/>
  <c r="L36" i="16"/>
  <c r="L34" i="16"/>
  <c r="D32" i="16"/>
  <c r="C36" i="16"/>
  <c r="K38" i="16"/>
  <c r="N39" i="16"/>
  <c r="L41" i="16"/>
  <c r="E37" i="16"/>
  <c r="C33" i="16"/>
  <c r="F39" i="16"/>
  <c r="N42" i="16"/>
  <c r="N35" i="16"/>
  <c r="K41" i="16"/>
  <c r="N32" i="16"/>
  <c r="L44" i="16"/>
  <c r="D35" i="16"/>
  <c r="M40" i="16"/>
  <c r="K42" i="16"/>
  <c r="M44" i="16"/>
  <c r="K44" i="16"/>
  <c r="G36" i="16"/>
  <c r="N44" i="16"/>
  <c r="N33" i="16"/>
  <c r="K33" i="16"/>
  <c r="G34" i="10"/>
  <c r="H34" i="10" s="1"/>
  <c r="G16" i="10"/>
  <c r="H16" i="10" s="1"/>
  <c r="I20" i="10"/>
  <c r="I16" i="10" l="1"/>
  <c r="I29" i="18"/>
  <c r="I23" i="18"/>
  <c r="I24" i="18"/>
  <c r="I34" i="10"/>
  <c r="I31" i="18"/>
  <c r="I30" i="18"/>
  <c r="I28" i="18"/>
  <c r="G39" i="18"/>
  <c r="G56" i="18" s="1"/>
  <c r="E39" i="18"/>
  <c r="E56" i="18" s="1"/>
  <c r="M43" i="16"/>
  <c r="J43" i="16"/>
  <c r="K43" i="16"/>
  <c r="L43" i="16"/>
  <c r="N43" i="16"/>
  <c r="I39" i="18" l="1"/>
  <c r="I56" i="18" s="1"/>
</calcChain>
</file>

<file path=xl/sharedStrings.xml><?xml version="1.0" encoding="utf-8"?>
<sst xmlns="http://schemas.openxmlformats.org/spreadsheetml/2006/main" count="275" uniqueCount="173">
  <si>
    <t>Description</t>
  </si>
  <si>
    <t>Address:</t>
  </si>
  <si>
    <t>E-mail:</t>
  </si>
  <si>
    <t>TOTAL</t>
  </si>
  <si>
    <t>Vendor Type</t>
  </si>
  <si>
    <t>Vendor Name</t>
  </si>
  <si>
    <t>Vendor Address</t>
  </si>
  <si>
    <t>LBE</t>
  </si>
  <si>
    <t>DBE</t>
  </si>
  <si>
    <t>Amount of this Invoice:</t>
  </si>
  <si>
    <t>Remaining Budget:</t>
  </si>
  <si>
    <t>Certification</t>
  </si>
  <si>
    <t>SLBE</t>
  </si>
  <si>
    <t>Signature</t>
  </si>
  <si>
    <t>Date</t>
  </si>
  <si>
    <t>Vendor ID No.</t>
  </si>
  <si>
    <t>Vendor Tier</t>
  </si>
  <si>
    <t>City</t>
  </si>
  <si>
    <t>State</t>
  </si>
  <si>
    <t>Zip</t>
  </si>
  <si>
    <t>Phone</t>
  </si>
  <si>
    <t>Fax</t>
  </si>
  <si>
    <t>E-mail</t>
  </si>
  <si>
    <t>Contact</t>
  </si>
  <si>
    <t>Contact Name:</t>
  </si>
  <si>
    <t>Direct Expenses</t>
  </si>
  <si>
    <t>Previously Billed</t>
  </si>
  <si>
    <t>Previously Billed:</t>
  </si>
  <si>
    <t>Vendor Tier**</t>
  </si>
  <si>
    <t>**Vendors lower than Tier 1 are only required to be listed if they are used to meet participation goals.</t>
  </si>
  <si>
    <t>VENDOR COSTS</t>
  </si>
  <si>
    <t>L</t>
  </si>
  <si>
    <t>S</t>
  </si>
  <si>
    <t>D</t>
  </si>
  <si>
    <t>Prime Consultant:</t>
  </si>
  <si>
    <t xml:space="preserve">Original Contract Amount </t>
  </si>
  <si>
    <t>Current Contract Amount:</t>
  </si>
  <si>
    <t>Billed this Period</t>
  </si>
  <si>
    <t>TASK BREAKDOWN</t>
  </si>
  <si>
    <t>TOTAL TASK BREAKDOWN COSTS:</t>
  </si>
  <si>
    <t>Billed This Period</t>
  </si>
  <si>
    <t>Original Vendor Contract Amount</t>
  </si>
  <si>
    <t>Sub-Consultant Payment Record</t>
  </si>
  <si>
    <t>Consultant Charges</t>
  </si>
  <si>
    <t>CONSULTANT COSTS</t>
  </si>
  <si>
    <t>TOTAL CONSULTANT COSTS:</t>
  </si>
  <si>
    <t>Payment Request No.:</t>
  </si>
  <si>
    <t>Period (From - To):</t>
  </si>
  <si>
    <t>V</t>
  </si>
  <si>
    <t>Actual To Date</t>
  </si>
  <si>
    <t>% Current Vendor Contract Amount</t>
  </si>
  <si>
    <t>Phase/Description:</t>
  </si>
  <si>
    <t>P = Prime Contractor</t>
  </si>
  <si>
    <t>1 = Tier 1 Subconsultant</t>
  </si>
  <si>
    <t>2 = Tier 2 Subconsultant</t>
  </si>
  <si>
    <t>3 = Tier 3 Subconsultant</t>
  </si>
  <si>
    <t>VSLBE</t>
  </si>
  <si>
    <t>CONSULTANT PAYMENT REQUEST FORM</t>
  </si>
  <si>
    <t>Date of Invoice:</t>
  </si>
  <si>
    <t>V = VSLBE</t>
  </si>
  <si>
    <t>L = LBE</t>
  </si>
  <si>
    <t>S = SLBE</t>
  </si>
  <si>
    <t>D = DBE</t>
  </si>
  <si>
    <t>SUMMARY OF GOAL PARTICIPATION</t>
  </si>
  <si>
    <t>Remaining Amount</t>
  </si>
  <si>
    <t>Date of Last Payment</t>
  </si>
  <si>
    <t>Alameda CTC Project No.:</t>
  </si>
  <si>
    <t>Alameda CTC Agreement No.:</t>
  </si>
  <si>
    <t>Total Billed to Date</t>
  </si>
  <si>
    <t>Remaining Task Budget</t>
  </si>
  <si>
    <t>I hereby certify that the information included in this Payment Request is true and accurate and that the claimed expenses have been paid as of the date of this request.</t>
  </si>
  <si>
    <t>VENDOR COSTS FORM</t>
  </si>
  <si>
    <t>Employee Name</t>
  </si>
  <si>
    <t>Title</t>
  </si>
  <si>
    <t>This Period</t>
  </si>
  <si>
    <t>Hours</t>
  </si>
  <si>
    <t>Cost</t>
  </si>
  <si>
    <t>Total Cost</t>
  </si>
  <si>
    <t>SUBTOTAL</t>
  </si>
  <si>
    <t>Invoice No.</t>
  </si>
  <si>
    <t>GOAL</t>
  </si>
  <si>
    <t>Invoice No.:</t>
  </si>
  <si>
    <t>Task Description</t>
  </si>
  <si>
    <t>Approved Contract Task Budget</t>
  </si>
  <si>
    <t>*Supplier is defined as a vendor providing goods or materials not chargeable as a direct expense.</t>
  </si>
  <si>
    <t>-</t>
  </si>
  <si>
    <t>W</t>
  </si>
  <si>
    <t>WDBE</t>
  </si>
  <si>
    <t>WBE</t>
  </si>
  <si>
    <t>Retention Held
This Period</t>
  </si>
  <si>
    <t>RETENTION RELEASE REQUEST FORM</t>
  </si>
  <si>
    <t>TOTAL RETENTION WITHHELD:</t>
  </si>
  <si>
    <t>RETENTION PREVIOUSLY BILLED:</t>
  </si>
  <si>
    <t>OUTSTANDING RETENTION:</t>
  </si>
  <si>
    <t>THIS RETENTION RELEASE REQUEST:</t>
  </si>
  <si>
    <t>RETENTION BALANCE:</t>
  </si>
  <si>
    <t>BILLING AND RETENTION DETAIL</t>
  </si>
  <si>
    <t>Invoice Number</t>
  </si>
  <si>
    <t>Invoice Date</t>
  </si>
  <si>
    <t>Invoice Amount</t>
  </si>
  <si>
    <t>Retention Withheld</t>
  </si>
  <si>
    <t>Retention Previously Billed</t>
  </si>
  <si>
    <t>This Retention Release Request</t>
  </si>
  <si>
    <t>Retention Balance</t>
  </si>
  <si>
    <t>TOTAL:</t>
  </si>
  <si>
    <t xml:space="preserve">Current Retention (Held/Released) </t>
  </si>
  <si>
    <t>PROJECTED GOAL PER CURRENT VENDOR CONTRACT</t>
  </si>
  <si>
    <t>VENDOR CONTRACT INFORMATION FORM</t>
  </si>
  <si>
    <t>Alameda CTC Project Manager:</t>
  </si>
  <si>
    <t>Name and Title</t>
  </si>
  <si>
    <t>Phone:</t>
  </si>
  <si>
    <t>Approved Contract Budget</t>
  </si>
  <si>
    <t>Consultant Project Manager's Certification</t>
  </si>
  <si>
    <t>Alameda CTC Approval</t>
  </si>
  <si>
    <t>I have reviewed that the supporting documents are accurate and complete, and I approve this invoice for payment.</t>
  </si>
  <si>
    <t>W = WBE</t>
  </si>
  <si>
    <t>STAFF COSTS FORM FOR LABOR AND DIRECT EXPENSES</t>
  </si>
  <si>
    <t>TOTAL COST</t>
  </si>
  <si>
    <t>ALAMEDA CTC USE ONLY - Reviewer's Comments</t>
  </si>
  <si>
    <t>Certification Expiration (MM/DD/YY)</t>
  </si>
  <si>
    <t>Reviewer's Comments:</t>
  </si>
  <si>
    <t xml:space="preserve">Current Vendor Contract Amount </t>
  </si>
  <si>
    <t xml:space="preserve">Previously Billed </t>
  </si>
  <si>
    <t xml:space="preserve">Current Invoice </t>
  </si>
  <si>
    <t>1 = Tier 1</t>
  </si>
  <si>
    <t>2 = Tier 2</t>
  </si>
  <si>
    <t>3 = Tier 3</t>
  </si>
  <si>
    <t>P = Prime</t>
  </si>
  <si>
    <t>Alameda CTC Manager:</t>
  </si>
  <si>
    <t>This form shall be submitted for each Contract or Contract Amendment, and resubmitted if there is any change to any of the vendor contract information.</t>
  </si>
  <si>
    <t>Fully Burdened Billing Rate</t>
  </si>
  <si>
    <t>Task No.
(Per the Agreement)</t>
  </si>
  <si>
    <t>STAFF LABOR COST SUMMARY</t>
  </si>
  <si>
    <t>STAFF DIRECT EXPENSES*</t>
  </si>
  <si>
    <t>TOTAL STAFF COSTS</t>
  </si>
  <si>
    <r>
      <rPr>
        <b/>
        <sz val="10"/>
        <color theme="1"/>
        <rFont val="Calibri"/>
        <family val="2"/>
        <scheme val="minor"/>
      </rPr>
      <t xml:space="preserve">File: </t>
    </r>
    <r>
      <rPr>
        <sz val="10"/>
        <color theme="1"/>
        <rFont val="Calibri"/>
        <family val="2"/>
        <scheme val="minor"/>
      </rPr>
      <t xml:space="preserve">
 • Document Controls
 • Project Controls</t>
    </r>
  </si>
  <si>
    <t xml:space="preserve">File: </t>
  </si>
  <si>
    <t>Vendor Certification</t>
  </si>
  <si>
    <t>MM/DD/YY to MM/DD/YY</t>
  </si>
  <si>
    <t>Alameda CTC Agreement Term:</t>
  </si>
  <si>
    <t>Alameda CTC Project Name:</t>
  </si>
  <si>
    <t xml:space="preserve">Amendment No. 1 Amount: </t>
  </si>
  <si>
    <t>Amendment No. 2 Amount:</t>
  </si>
  <si>
    <t>Amendment No. 3 Amount:</t>
  </si>
  <si>
    <t>% Expended to Date</t>
  </si>
  <si>
    <t xml:space="preserve">Total Paid to Date </t>
  </si>
  <si>
    <t xml:space="preserve">Total Retention to Date </t>
  </si>
  <si>
    <t xml:space="preserve">Total Invoiced to Date </t>
  </si>
  <si>
    <t>MM/DD/YY</t>
  </si>
  <si>
    <t>Direct Expenses include, but are not limited to, the following:</t>
  </si>
  <si>
    <t>• Air Travel</t>
  </si>
  <si>
    <t>• Document Controls</t>
  </si>
  <si>
    <t>• Project Controls</t>
  </si>
  <si>
    <t>• Special Equipment Rental</t>
  </si>
  <si>
    <t>• Car Rental</t>
  </si>
  <si>
    <t>• Local Travel (Mileage)</t>
  </si>
  <si>
    <t>• Color Copying</t>
  </si>
  <si>
    <t>• Photocopying</t>
  </si>
  <si>
    <t>• Postage/Delivery</t>
  </si>
  <si>
    <t>• Reprographics/Printing</t>
  </si>
  <si>
    <t>• Subsistence</t>
  </si>
  <si>
    <t>• Telephone</t>
  </si>
  <si>
    <t>• Computer - Data Processing</t>
  </si>
  <si>
    <t>• Computer - Word Processing</t>
  </si>
  <si>
    <t>Retention as of:</t>
  </si>
  <si>
    <t>A = Agency</t>
  </si>
  <si>
    <t>P = Professional Services</t>
  </si>
  <si>
    <t>C = Construction</t>
  </si>
  <si>
    <t>S = Supplier*</t>
  </si>
  <si>
    <t>O = Other</t>
  </si>
  <si>
    <t>Final Invoice (YES/NO):</t>
  </si>
  <si>
    <t xml:space="preserve">Exhibit 17-F must be attached with the Final Invoice </t>
  </si>
  <si>
    <t>for contracts funded with federal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</si>
</sst>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0000\-0000"/>
    <numFmt numFmtId="168" formatCode="[&lt;=9999999]###\-####;\(###\)\ ###\-####"/>
    <numFmt numFmtId="169" formatCode="mm/dd/yy"/>
    <numFmt numFmtId="170" formatCode="mm/dd/yy;@"/>
    <numFmt numFmtId="171" formatCode="m/d/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  <font>
      <i/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indexed="64"/>
      </bottom>
      <diagonal/>
    </border>
    <border>
      <left/>
      <right style="thin">
        <color theme="4" tint="0.7999816888943144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46" applyNumberFormat="0" applyFont="0" applyAlignment="0" applyProtection="0"/>
    <xf numFmtId="0" fontId="2" fillId="4" borderId="0" applyNumberFormat="0" applyBorder="0" applyAlignment="0" applyProtection="0"/>
    <xf numFmtId="9" fontId="28" fillId="0" borderId="0" applyFont="0" applyFill="0" applyBorder="0" applyAlignment="0" applyProtection="0"/>
  </cellStyleXfs>
  <cellXfs count="410">
    <xf numFmtId="0" fontId="0" fillId="0" borderId="0" xfId="0"/>
    <xf numFmtId="0" fontId="11" fillId="0" borderId="0" xfId="2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4" fillId="0" borderId="12" xfId="0" quotePrefix="1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left"/>
      <protection locked="0"/>
    </xf>
    <xf numFmtId="8" fontId="14" fillId="0" borderId="22" xfId="0" applyNumberFormat="1" applyFont="1" applyBorder="1" applyAlignment="1" applyProtection="1">
      <alignment horizontal="right"/>
      <protection locked="0"/>
    </xf>
    <xf numFmtId="8" fontId="14" fillId="0" borderId="23" xfId="0" applyNumberFormat="1" applyFont="1" applyBorder="1" applyAlignment="1" applyProtection="1">
      <alignment horizontal="right"/>
      <protection locked="0"/>
    </xf>
    <xf numFmtId="0" fontId="14" fillId="0" borderId="13" xfId="0" quotePrefix="1" applyNumberFormat="1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8" fontId="14" fillId="0" borderId="5" xfId="0" applyNumberFormat="1" applyFont="1" applyBorder="1" applyAlignment="1" applyProtection="1">
      <alignment horizontal="right"/>
      <protection locked="0"/>
    </xf>
    <xf numFmtId="0" fontId="14" fillId="0" borderId="5" xfId="0" applyFont="1" applyBorder="1" applyProtection="1"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8" fontId="14" fillId="0" borderId="5" xfId="0" applyNumberFormat="1" applyFont="1" applyBorder="1" applyProtection="1">
      <protection locked="0"/>
    </xf>
    <xf numFmtId="0" fontId="14" fillId="0" borderId="11" xfId="0" applyFont="1" applyBorder="1" applyProtection="1">
      <protection locked="0"/>
    </xf>
    <xf numFmtId="8" fontId="2" fillId="4" borderId="20" xfId="4" applyNumberFormat="1" applyBorder="1" applyAlignment="1" applyProtection="1">
      <alignment horizontal="right"/>
    </xf>
    <xf numFmtId="8" fontId="2" fillId="4" borderId="14" xfId="4" applyNumberFormat="1" applyBorder="1" applyAlignment="1" applyProtection="1">
      <alignment horizontal="right"/>
    </xf>
    <xf numFmtId="8" fontId="2" fillId="4" borderId="21" xfId="4" applyNumberFormat="1" applyBorder="1" applyAlignment="1" applyProtection="1">
      <alignment horizontal="right"/>
    </xf>
    <xf numFmtId="8" fontId="2" fillId="4" borderId="17" xfId="4" applyNumberFormat="1" applyBorder="1" applyAlignment="1" applyProtection="1">
      <alignment horizontal="right"/>
    </xf>
    <xf numFmtId="164" fontId="10" fillId="5" borderId="1" xfId="0" applyNumberFormat="1" applyFont="1" applyFill="1" applyBorder="1" applyAlignment="1" applyProtection="1">
      <alignment horizontal="right"/>
      <protection locked="0"/>
    </xf>
    <xf numFmtId="164" fontId="10" fillId="5" borderId="3" xfId="0" applyNumberFormat="1" applyFont="1" applyFill="1" applyBorder="1" applyAlignment="1" applyProtection="1">
      <alignment horizontal="right"/>
      <protection locked="0"/>
    </xf>
    <xf numFmtId="0" fontId="22" fillId="0" borderId="0" xfId="2" applyFont="1" applyBorder="1" applyAlignment="1" applyProtection="1">
      <alignment horizontal="center"/>
    </xf>
    <xf numFmtId="0" fontId="9" fillId="0" borderId="12" xfId="0" quotePrefix="1" applyNumberFormat="1" applyFont="1" applyBorder="1" applyAlignment="1" applyProtection="1">
      <alignment horizontal="center"/>
      <protection locked="0"/>
    </xf>
    <xf numFmtId="170" fontId="9" fillId="0" borderId="1" xfId="0" quotePrefix="1" applyNumberFormat="1" applyFont="1" applyBorder="1" applyAlignment="1" applyProtection="1">
      <alignment horizontal="center"/>
      <protection locked="0"/>
    </xf>
    <xf numFmtId="8" fontId="9" fillId="0" borderId="32" xfId="0" applyNumberFormat="1" applyFont="1" applyBorder="1" applyAlignment="1" applyProtection="1">
      <alignment horizontal="right"/>
      <protection locked="0"/>
    </xf>
    <xf numFmtId="8" fontId="9" fillId="0" borderId="33" xfId="0" applyNumberFormat="1" applyFont="1" applyBorder="1" applyAlignment="1" applyProtection="1">
      <alignment horizontal="right"/>
      <protection locked="0"/>
    </xf>
    <xf numFmtId="8" fontId="9" fillId="0" borderId="34" xfId="0" applyNumberFormat="1" applyFont="1" applyBorder="1" applyAlignment="1" applyProtection="1">
      <alignment horizontal="right"/>
      <protection locked="0"/>
    </xf>
    <xf numFmtId="8" fontId="9" fillId="0" borderId="30" xfId="0" applyNumberFormat="1" applyFont="1" applyBorder="1" applyAlignment="1" applyProtection="1">
      <alignment horizontal="right"/>
      <protection locked="0"/>
    </xf>
    <xf numFmtId="8" fontId="9" fillId="0" borderId="10" xfId="0" applyNumberFormat="1" applyFont="1" applyBorder="1" applyAlignment="1" applyProtection="1">
      <alignment horizontal="right"/>
      <protection locked="0"/>
    </xf>
    <xf numFmtId="8" fontId="9" fillId="0" borderId="36" xfId="0" applyNumberFormat="1" applyFont="1" applyBorder="1" applyAlignment="1" applyProtection="1">
      <alignment horizontal="right"/>
      <protection locked="0"/>
    </xf>
    <xf numFmtId="0" fontId="9" fillId="0" borderId="13" xfId="0" quotePrefix="1" applyNumberFormat="1" applyFont="1" applyBorder="1" applyAlignment="1" applyProtection="1">
      <alignment horizontal="center"/>
      <protection locked="0"/>
    </xf>
    <xf numFmtId="170" fontId="9" fillId="0" borderId="3" xfId="0" quotePrefix="1" applyNumberFormat="1" applyFont="1" applyBorder="1" applyAlignment="1" applyProtection="1">
      <alignment horizontal="center"/>
      <protection locked="0"/>
    </xf>
    <xf numFmtId="8" fontId="9" fillId="0" borderId="37" xfId="0" applyNumberFormat="1" applyFont="1" applyBorder="1" applyAlignment="1" applyProtection="1">
      <alignment horizontal="right"/>
      <protection locked="0"/>
    </xf>
    <xf numFmtId="8" fontId="9" fillId="0" borderId="7" xfId="0" applyNumberFormat="1" applyFont="1" applyBorder="1" applyAlignment="1" applyProtection="1">
      <alignment horizontal="right"/>
      <protection locked="0"/>
    </xf>
    <xf numFmtId="8" fontId="9" fillId="0" borderId="6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center" vertical="center"/>
      <protection locked="0"/>
    </xf>
    <xf numFmtId="4" fontId="8" fillId="0" borderId="5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170" fontId="8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right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vertical="center"/>
      <protection locked="0"/>
    </xf>
    <xf numFmtId="164" fontId="8" fillId="0" borderId="6" xfId="0" applyNumberFormat="1" applyFont="1" applyBorder="1" applyAlignment="1" applyProtection="1">
      <alignment horizontal="right" vertical="center"/>
      <protection locked="0"/>
    </xf>
    <xf numFmtId="164" fontId="8" fillId="0" borderId="6" xfId="0" applyNumberFormat="1" applyFont="1" applyBorder="1" applyAlignment="1" applyProtection="1">
      <alignment vertical="center"/>
      <protection locked="0"/>
    </xf>
    <xf numFmtId="164" fontId="8" fillId="0" borderId="4" xfId="0" applyNumberFormat="1" applyFont="1" applyBorder="1" applyAlignment="1" applyProtection="1">
      <alignment vertical="center"/>
      <protection locked="0"/>
    </xf>
    <xf numFmtId="0" fontId="8" fillId="5" borderId="5" xfId="0" applyFont="1" applyFill="1" applyBorder="1" applyProtection="1"/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7" fontId="8" fillId="0" borderId="5" xfId="0" applyNumberFormat="1" applyFont="1" applyBorder="1" applyAlignment="1" applyProtection="1">
      <alignment horizontal="center"/>
      <protection locked="0"/>
    </xf>
    <xf numFmtId="169" fontId="8" fillId="0" borderId="5" xfId="0" applyNumberFormat="1" applyFont="1" applyBorder="1" applyAlignment="1" applyProtection="1">
      <alignment horizontal="left"/>
      <protection locked="0"/>
    </xf>
    <xf numFmtId="168" fontId="8" fillId="0" borderId="5" xfId="0" applyNumberFormat="1" applyFont="1" applyBorder="1" applyAlignment="1" applyProtection="1">
      <alignment horizontal="left"/>
      <protection locked="0"/>
    </xf>
    <xf numFmtId="0" fontId="11" fillId="0" borderId="5" xfId="2" applyFont="1" applyBorder="1" applyAlignment="1" applyProtection="1">
      <alignment horizontal="left"/>
      <protection locked="0"/>
    </xf>
    <xf numFmtId="171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0" quotePrefix="1" applyNumberFormat="1" applyFont="1" applyBorder="1" applyAlignment="1" applyProtection="1">
      <alignment horizontal="center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1" applyNumberFormat="1" applyFont="1" applyBorder="1" applyAlignment="1" applyProtection="1">
      <alignment horizontal="center"/>
      <protection locked="0"/>
    </xf>
    <xf numFmtId="9" fontId="2" fillId="4" borderId="21" xfId="5" applyFont="1" applyFill="1" applyBorder="1" applyAlignment="1" applyProtection="1">
      <alignment horizontal="right"/>
    </xf>
    <xf numFmtId="0" fontId="2" fillId="4" borderId="9" xfId="4" applyBorder="1" applyAlignment="1" applyProtection="1"/>
    <xf numFmtId="0" fontId="2" fillId="4" borderId="8" xfId="4" applyBorder="1" applyAlignment="1" applyProtection="1">
      <alignment horizontal="right"/>
    </xf>
    <xf numFmtId="0" fontId="2" fillId="4" borderId="14" xfId="4" applyBorder="1" applyAlignment="1" applyProtection="1">
      <alignment horizontal="center" vertical="center" wrapText="1"/>
    </xf>
    <xf numFmtId="0" fontId="2" fillId="4" borderId="8" xfId="4" applyBorder="1" applyAlignment="1" applyProtection="1">
      <alignment horizontal="center" vertical="center" wrapText="1"/>
    </xf>
    <xf numFmtId="0" fontId="2" fillId="4" borderId="21" xfId="4" applyBorder="1" applyAlignment="1" applyProtection="1">
      <alignment horizontal="center" vertical="center" wrapText="1"/>
    </xf>
    <xf numFmtId="0" fontId="1" fillId="4" borderId="21" xfId="4" applyFont="1" applyBorder="1" applyAlignment="1" applyProtection="1">
      <alignment horizontal="center" vertical="center" wrapText="1"/>
    </xf>
    <xf numFmtId="0" fontId="2" fillId="4" borderId="17" xfId="4" applyBorder="1" applyAlignment="1" applyProtection="1">
      <alignment horizontal="center" vertical="center" wrapText="1"/>
    </xf>
    <xf numFmtId="8" fontId="2" fillId="4" borderId="10" xfId="4" applyNumberFormat="1" applyBorder="1" applyAlignment="1" applyProtection="1"/>
    <xf numFmtId="9" fontId="2" fillId="4" borderId="10" xfId="5" applyFont="1" applyFill="1" applyBorder="1" applyAlignment="1" applyProtection="1"/>
    <xf numFmtId="8" fontId="2" fillId="4" borderId="15" xfId="4" applyNumberFormat="1" applyBorder="1" applyAlignment="1" applyProtection="1"/>
    <xf numFmtId="8" fontId="2" fillId="4" borderId="19" xfId="4" applyNumberFormat="1" applyBorder="1" applyAlignment="1" applyProtection="1"/>
    <xf numFmtId="8" fontId="2" fillId="4" borderId="18" xfId="4" applyNumberFormat="1" applyBorder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" fillId="4" borderId="24" xfId="4" applyBorder="1" applyAlignment="1" applyProtection="1">
      <alignment horizontal="center" vertical="center" wrapText="1"/>
    </xf>
    <xf numFmtId="0" fontId="2" fillId="4" borderId="20" xfId="4" applyBorder="1" applyAlignment="1" applyProtection="1">
      <alignment horizontal="center" vertical="center" wrapText="1"/>
    </xf>
    <xf numFmtId="0" fontId="2" fillId="4" borderId="21" xfId="4" applyBorder="1" applyAlignment="1" applyProtection="1">
      <alignment horizontal="center" vertical="center"/>
    </xf>
    <xf numFmtId="8" fontId="2" fillId="5" borderId="10" xfId="4" applyNumberFormat="1" applyFill="1" applyBorder="1" applyAlignment="1" applyProtection="1"/>
    <xf numFmtId="8" fontId="2" fillId="4" borderId="6" xfId="4" applyNumberFormat="1" applyBorder="1" applyAlignment="1" applyProtection="1"/>
    <xf numFmtId="8" fontId="2" fillId="4" borderId="16" xfId="4" applyNumberFormat="1" applyBorder="1" applyAlignment="1" applyProtection="1"/>
    <xf numFmtId="164" fontId="12" fillId="0" borderId="0" xfId="0" applyNumberFormat="1" applyFont="1" applyBorder="1" applyAlignment="1" applyProtection="1">
      <alignment horizontal="right"/>
    </xf>
    <xf numFmtId="0" fontId="10" fillId="0" borderId="50" xfId="0" applyFont="1" applyBorder="1" applyAlignment="1" applyProtection="1"/>
    <xf numFmtId="0" fontId="24" fillId="0" borderId="0" xfId="0" applyFont="1" applyAlignment="1" applyProtection="1">
      <alignment wrapText="1"/>
    </xf>
    <xf numFmtId="0" fontId="8" fillId="0" borderId="0" xfId="0" applyFont="1" applyAlignment="1" applyProtection="1">
      <alignment horizontal="right"/>
    </xf>
    <xf numFmtId="8" fontId="8" fillId="0" borderId="10" xfId="0" applyNumberFormat="1" applyFont="1" applyFill="1" applyBorder="1" applyAlignment="1" applyProtection="1">
      <protection locked="0"/>
    </xf>
    <xf numFmtId="8" fontId="8" fillId="0" borderId="19" xfId="0" applyNumberFormat="1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171" fontId="8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168" fontId="8" fillId="0" borderId="3" xfId="0" applyNumberFormat="1" applyFont="1" applyBorder="1" applyAlignment="1" applyProtection="1">
      <alignment horizontal="left"/>
      <protection locked="0"/>
    </xf>
    <xf numFmtId="0" fontId="11" fillId="0" borderId="3" xfId="2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8" fillId="0" borderId="3" xfId="0" applyFont="1" applyBorder="1" applyProtection="1">
      <protection locked="0"/>
    </xf>
    <xf numFmtId="14" fontId="14" fillId="0" borderId="5" xfId="0" applyNumberFormat="1" applyFont="1" applyBorder="1" applyAlignment="1" applyProtection="1">
      <alignment horizontal="right"/>
      <protection locked="0"/>
    </xf>
    <xf numFmtId="0" fontId="13" fillId="5" borderId="4" xfId="0" applyFont="1" applyFill="1" applyBorder="1" applyAlignment="1" applyProtection="1">
      <alignment horizontal="center" vertical="center" wrapText="1"/>
    </xf>
    <xf numFmtId="8" fontId="14" fillId="5" borderId="5" xfId="0" applyNumberFormat="1" applyFont="1" applyFill="1" applyBorder="1" applyProtection="1"/>
    <xf numFmtId="10" fontId="14" fillId="5" borderId="5" xfId="0" applyNumberFormat="1" applyFont="1" applyFill="1" applyBorder="1" applyAlignment="1" applyProtection="1">
      <alignment horizontal="center"/>
    </xf>
    <xf numFmtId="8" fontId="13" fillId="5" borderId="5" xfId="0" applyNumberFormat="1" applyFont="1" applyFill="1" applyBorder="1" applyProtection="1"/>
    <xf numFmtId="166" fontId="13" fillId="5" borderId="5" xfId="0" applyNumberFormat="1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13" fillId="5" borderId="5" xfId="0" applyFont="1" applyFill="1" applyBorder="1" applyAlignment="1" applyProtection="1">
      <alignment horizontal="right"/>
    </xf>
    <xf numFmtId="166" fontId="14" fillId="5" borderId="5" xfId="0" applyNumberFormat="1" applyFont="1" applyFill="1" applyBorder="1" applyAlignment="1" applyProtection="1">
      <alignment horizontal="center"/>
    </xf>
    <xf numFmtId="8" fontId="14" fillId="5" borderId="5" xfId="0" applyNumberFormat="1" applyFont="1" applyFill="1" applyBorder="1" applyAlignment="1" applyProtection="1">
      <alignment horizontal="right"/>
    </xf>
    <xf numFmtId="8" fontId="13" fillId="5" borderId="6" xfId="0" applyNumberFormat="1" applyFont="1" applyFill="1" applyBorder="1" applyAlignment="1" applyProtection="1">
      <alignment horizontal="right"/>
    </xf>
    <xf numFmtId="0" fontId="14" fillId="5" borderId="6" xfId="0" applyFont="1" applyFill="1" applyBorder="1" applyProtection="1"/>
    <xf numFmtId="8" fontId="13" fillId="5" borderId="5" xfId="0" applyNumberFormat="1" applyFont="1" applyFill="1" applyBorder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Protection="1"/>
    <xf numFmtId="0" fontId="14" fillId="5" borderId="5" xfId="0" applyFont="1" applyFill="1" applyBorder="1" applyAlignment="1" applyProtection="1">
      <alignment horizontal="left"/>
    </xf>
    <xf numFmtId="0" fontId="13" fillId="5" borderId="6" xfId="0" applyFont="1" applyFill="1" applyBorder="1" applyProtection="1"/>
    <xf numFmtId="165" fontId="13" fillId="5" borderId="5" xfId="0" applyNumberFormat="1" applyFont="1" applyFill="1" applyBorder="1" applyAlignment="1" applyProtection="1">
      <alignment horizontal="center"/>
    </xf>
    <xf numFmtId="8" fontId="14" fillId="5" borderId="5" xfId="0" applyNumberFormat="1" applyFont="1" applyFill="1" applyBorder="1" applyAlignment="1" applyProtection="1">
      <alignment horizontal="center"/>
    </xf>
    <xf numFmtId="10" fontId="13" fillId="5" borderId="5" xfId="0" applyNumberFormat="1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horizontal="right"/>
    </xf>
    <xf numFmtId="8" fontId="13" fillId="5" borderId="7" xfId="0" applyNumberFormat="1" applyFont="1" applyFill="1" applyBorder="1" applyAlignment="1" applyProtection="1">
      <alignment horizontal="right"/>
    </xf>
    <xf numFmtId="0" fontId="13" fillId="5" borderId="7" xfId="0" applyFont="1" applyFill="1" applyBorder="1" applyAlignment="1" applyProtection="1">
      <alignment horizontal="center"/>
    </xf>
    <xf numFmtId="0" fontId="10" fillId="0" borderId="0" xfId="0" applyFont="1" applyProtection="1"/>
    <xf numFmtId="0" fontId="26" fillId="0" borderId="0" xfId="0" applyFont="1" applyProtection="1"/>
    <xf numFmtId="0" fontId="19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vertical="top"/>
    </xf>
    <xf numFmtId="0" fontId="8" fillId="5" borderId="5" xfId="0" applyFont="1" applyFill="1" applyBorder="1" applyAlignment="1" applyProtection="1">
      <alignment horizontal="center"/>
    </xf>
    <xf numFmtId="169" fontId="13" fillId="5" borderId="5" xfId="0" applyNumberFormat="1" applyFont="1" applyFill="1" applyBorder="1" applyAlignment="1" applyProtection="1">
      <alignment horizontal="center" wrapText="1"/>
    </xf>
    <xf numFmtId="0" fontId="25" fillId="0" borderId="0" xfId="0" applyFont="1" applyAlignment="1" applyProtection="1">
      <alignment wrapText="1"/>
    </xf>
    <xf numFmtId="0" fontId="8" fillId="0" borderId="0" xfId="0" applyFont="1" applyProtection="1"/>
    <xf numFmtId="0" fontId="27" fillId="0" borderId="0" xfId="0" applyFont="1" applyProtection="1"/>
    <xf numFmtId="0" fontId="18" fillId="0" borderId="0" xfId="0" applyFont="1" applyAlignment="1" applyProtection="1">
      <alignment horizontal="left" indent="1"/>
    </xf>
    <xf numFmtId="0" fontId="18" fillId="0" borderId="0" xfId="0" applyFont="1" applyAlignment="1" applyProtection="1">
      <alignment vertical="top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3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vertical="center"/>
    </xf>
    <xf numFmtId="164" fontId="8" fillId="5" borderId="5" xfId="0" applyNumberFormat="1" applyFont="1" applyFill="1" applyBorder="1" applyAlignment="1" applyProtection="1">
      <alignment vertical="center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right" vertical="center"/>
    </xf>
    <xf numFmtId="0" fontId="13" fillId="5" borderId="5" xfId="0" applyFont="1" applyFill="1" applyBorder="1" applyAlignment="1" applyProtection="1">
      <alignment horizontal="center" vertical="center"/>
    </xf>
    <xf numFmtId="164" fontId="13" fillId="5" borderId="7" xfId="0" applyNumberFormat="1" applyFont="1" applyFill="1" applyBorder="1" applyAlignment="1" applyProtection="1">
      <alignment vertical="center"/>
    </xf>
    <xf numFmtId="0" fontId="14" fillId="5" borderId="6" xfId="0" applyFont="1" applyFill="1" applyBorder="1" applyAlignment="1" applyProtection="1">
      <alignment vertical="center"/>
    </xf>
    <xf numFmtId="2" fontId="8" fillId="5" borderId="5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5" borderId="3" xfId="0" applyFont="1" applyFill="1" applyBorder="1" applyAlignment="1" applyProtection="1">
      <alignment horizontal="center" vertical="center"/>
    </xf>
    <xf numFmtId="164" fontId="8" fillId="5" borderId="4" xfId="0" applyNumberFormat="1" applyFont="1" applyFill="1" applyBorder="1" applyAlignment="1" applyProtection="1">
      <alignment horizontal="right" vertical="center"/>
    </xf>
    <xf numFmtId="164" fontId="8" fillId="5" borderId="11" xfId="0" applyNumberFormat="1" applyFont="1" applyFill="1" applyBorder="1" applyAlignment="1" applyProtection="1">
      <alignment horizontal="right" vertical="center"/>
    </xf>
    <xf numFmtId="0" fontId="8" fillId="5" borderId="11" xfId="0" applyFont="1" applyFill="1" applyBorder="1" applyAlignment="1" applyProtection="1">
      <alignment vertical="center"/>
    </xf>
    <xf numFmtId="0" fontId="8" fillId="5" borderId="23" xfId="0" applyFont="1" applyFill="1" applyBorder="1" applyAlignment="1" applyProtection="1">
      <alignment vertical="center"/>
    </xf>
    <xf numFmtId="0" fontId="13" fillId="5" borderId="6" xfId="0" applyFont="1" applyFill="1" applyBorder="1" applyAlignment="1" applyProtection="1">
      <alignment vertical="center"/>
    </xf>
    <xf numFmtId="164" fontId="8" fillId="5" borderId="0" xfId="0" applyNumberFormat="1" applyFont="1" applyFill="1" applyBorder="1" applyAlignment="1" applyProtection="1">
      <alignment horizontal="right" vertical="center"/>
    </xf>
    <xf numFmtId="164" fontId="8" fillId="5" borderId="5" xfId="0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vertical="center"/>
    </xf>
    <xf numFmtId="0" fontId="13" fillId="5" borderId="6" xfId="0" applyFont="1" applyFill="1" applyBorder="1" applyAlignment="1" applyProtection="1">
      <alignment horizontal="right" vertical="center"/>
    </xf>
    <xf numFmtId="0" fontId="14" fillId="5" borderId="3" xfId="0" applyFont="1" applyFill="1" applyBorder="1" applyAlignment="1" applyProtection="1">
      <alignment vertical="center"/>
    </xf>
    <xf numFmtId="164" fontId="13" fillId="5" borderId="3" xfId="0" applyNumberFormat="1" applyFont="1" applyFill="1" applyBorder="1" applyAlignment="1" applyProtection="1">
      <alignment vertical="center"/>
    </xf>
    <xf numFmtId="0" fontId="13" fillId="5" borderId="9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right" vertical="center"/>
    </xf>
    <xf numFmtId="0" fontId="13" fillId="5" borderId="21" xfId="0" applyFont="1" applyFill="1" applyBorder="1" applyAlignment="1" applyProtection="1">
      <alignment horizontal="center" vertical="center"/>
    </xf>
    <xf numFmtId="164" fontId="13" fillId="5" borderId="20" xfId="0" applyNumberFormat="1" applyFont="1" applyFill="1" applyBorder="1" applyAlignment="1" applyProtection="1">
      <alignment horizontal="right" vertical="center"/>
    </xf>
    <xf numFmtId="164" fontId="13" fillId="5" borderId="21" xfId="0" applyNumberFormat="1" applyFont="1" applyFill="1" applyBorder="1" applyAlignment="1" applyProtection="1">
      <alignment vertical="center"/>
    </xf>
    <xf numFmtId="164" fontId="13" fillId="5" borderId="25" xfId="0" applyNumberFormat="1" applyFont="1" applyFill="1" applyBorder="1" applyAlignment="1" applyProtection="1">
      <alignment horizontal="right" vertical="center"/>
    </xf>
    <xf numFmtId="0" fontId="8" fillId="5" borderId="19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vertical="top" indent="1"/>
    </xf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5" borderId="19" xfId="0" applyFont="1" applyFill="1" applyBorder="1" applyProtection="1"/>
    <xf numFmtId="0" fontId="9" fillId="5" borderId="2" xfId="0" applyFont="1" applyFill="1" applyBorder="1" applyProtection="1"/>
    <xf numFmtId="164" fontId="12" fillId="5" borderId="27" xfId="0" applyNumberFormat="1" applyFont="1" applyFill="1" applyBorder="1" applyProtection="1"/>
    <xf numFmtId="0" fontId="12" fillId="5" borderId="28" xfId="0" applyFont="1" applyFill="1" applyBorder="1" applyProtection="1"/>
    <xf numFmtId="0" fontId="9" fillId="5" borderId="0" xfId="0" applyFont="1" applyFill="1" applyBorder="1" applyProtection="1"/>
    <xf numFmtId="164" fontId="12" fillId="5" borderId="30" xfId="0" applyNumberFormat="1" applyFont="1" applyFill="1" applyBorder="1" applyProtection="1"/>
    <xf numFmtId="164" fontId="12" fillId="5" borderId="29" xfId="0" applyNumberFormat="1" applyFont="1" applyFill="1" applyBorder="1" applyProtection="1"/>
    <xf numFmtId="164" fontId="12" fillId="5" borderId="40" xfId="0" applyNumberFormat="1" applyFont="1" applyFill="1" applyBorder="1" applyProtection="1"/>
    <xf numFmtId="0" fontId="12" fillId="5" borderId="10" xfId="0" applyFont="1" applyFill="1" applyBorder="1" applyProtection="1"/>
    <xf numFmtId="0" fontId="9" fillId="5" borderId="1" xfId="0" applyFont="1" applyFill="1" applyBorder="1" applyProtection="1"/>
    <xf numFmtId="0" fontId="12" fillId="5" borderId="24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 wrapText="1"/>
    </xf>
    <xf numFmtId="8" fontId="9" fillId="5" borderId="35" xfId="0" applyNumberFormat="1" applyFont="1" applyFill="1" applyBorder="1" applyAlignment="1" applyProtection="1"/>
    <xf numFmtId="8" fontId="9" fillId="5" borderId="39" xfId="0" applyNumberFormat="1" applyFont="1" applyFill="1" applyBorder="1" applyAlignment="1" applyProtection="1"/>
    <xf numFmtId="8" fontId="12" fillId="5" borderId="25" xfId="0" applyNumberFormat="1" applyFont="1" applyFill="1" applyBorder="1" applyAlignment="1" applyProtection="1">
      <alignment horizontal="right"/>
    </xf>
    <xf numFmtId="0" fontId="12" fillId="5" borderId="9" xfId="0" applyFont="1" applyFill="1" applyBorder="1" applyAlignment="1" applyProtection="1"/>
    <xf numFmtId="0" fontId="12" fillId="5" borderId="8" xfId="0" applyFont="1" applyFill="1" applyBorder="1" applyAlignment="1" applyProtection="1">
      <alignment horizontal="right"/>
    </xf>
    <xf numFmtId="8" fontId="12" fillId="5" borderId="14" xfId="0" applyNumberFormat="1" applyFont="1" applyFill="1" applyBorder="1" applyAlignment="1" applyProtection="1">
      <alignment horizontal="right"/>
    </xf>
    <xf numFmtId="8" fontId="12" fillId="5" borderId="8" xfId="0" applyNumberFormat="1" applyFont="1" applyFill="1" applyBorder="1" applyAlignment="1" applyProtection="1">
      <alignment horizontal="right"/>
    </xf>
    <xf numFmtId="8" fontId="12" fillId="5" borderId="31" xfId="0" applyNumberFormat="1" applyFont="1" applyFill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10" fillId="6" borderId="0" xfId="0" applyFont="1" applyFill="1" applyAlignment="1" applyProtection="1">
      <alignment horizontal="left"/>
    </xf>
    <xf numFmtId="164" fontId="12" fillId="6" borderId="0" xfId="0" applyNumberFormat="1" applyFont="1" applyFill="1" applyBorder="1" applyAlignment="1" applyProtection="1">
      <alignment horizontal="right"/>
    </xf>
    <xf numFmtId="0" fontId="8" fillId="6" borderId="2" xfId="0" applyFont="1" applyFill="1" applyBorder="1" applyAlignment="1" applyProtection="1">
      <alignment horizontal="left"/>
    </xf>
    <xf numFmtId="0" fontId="8" fillId="6" borderId="0" xfId="0" applyFont="1" applyFill="1" applyAlignment="1" applyProtection="1">
      <alignment horizontal="right"/>
    </xf>
    <xf numFmtId="0" fontId="10" fillId="6" borderId="47" xfId="0" applyFont="1" applyFill="1" applyBorder="1" applyAlignment="1" applyProtection="1"/>
    <xf numFmtId="0" fontId="10" fillId="6" borderId="50" xfId="3" applyFont="1" applyFill="1" applyBorder="1" applyAlignment="1" applyProtection="1">
      <alignment horizontal="left" vertical="top"/>
      <protection locked="0"/>
    </xf>
    <xf numFmtId="0" fontId="12" fillId="6" borderId="0" xfId="3" applyFont="1" applyFill="1" applyBorder="1" applyAlignment="1" applyProtection="1">
      <protection locked="0"/>
    </xf>
    <xf numFmtId="0" fontId="12" fillId="6" borderId="51" xfId="3" applyFont="1" applyFill="1" applyBorder="1" applyAlignment="1" applyProtection="1">
      <protection locked="0"/>
    </xf>
    <xf numFmtId="0" fontId="12" fillId="6" borderId="50" xfId="3" applyFont="1" applyFill="1" applyBorder="1" applyAlignment="1" applyProtection="1">
      <protection locked="0"/>
    </xf>
    <xf numFmtId="0" fontId="10" fillId="6" borderId="50" xfId="0" applyFont="1" applyFill="1" applyBorder="1" applyAlignment="1" applyProtection="1"/>
    <xf numFmtId="0" fontId="8" fillId="6" borderId="52" xfId="0" applyFont="1" applyFill="1" applyBorder="1" applyProtection="1"/>
    <xf numFmtId="0" fontId="8" fillId="6" borderId="54" xfId="0" applyFont="1" applyFill="1" applyBorder="1" applyAlignment="1" applyProtection="1">
      <alignment horizontal="right"/>
    </xf>
    <xf numFmtId="0" fontId="10" fillId="6" borderId="0" xfId="0" applyFont="1" applyFill="1" applyProtection="1">
      <protection locked="0"/>
    </xf>
    <xf numFmtId="0" fontId="10" fillId="6" borderId="0" xfId="0" applyFont="1" applyFill="1" applyBorder="1" applyProtection="1">
      <protection locked="0"/>
    </xf>
    <xf numFmtId="0" fontId="8" fillId="6" borderId="0" xfId="0" applyFont="1" applyFill="1" applyBorder="1" applyProtection="1">
      <protection locked="0"/>
    </xf>
    <xf numFmtId="0" fontId="8" fillId="6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vertical="top"/>
      <protection locked="0"/>
    </xf>
    <xf numFmtId="0" fontId="20" fillId="6" borderId="0" xfId="0" applyFont="1" applyFill="1" applyAlignment="1" applyProtection="1">
      <alignment horizontal="left"/>
    </xf>
    <xf numFmtId="164" fontId="10" fillId="6" borderId="0" xfId="0" applyNumberFormat="1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left"/>
    </xf>
    <xf numFmtId="0" fontId="10" fillId="6" borderId="47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/>
    <xf numFmtId="0" fontId="8" fillId="6" borderId="51" xfId="0" applyFont="1" applyFill="1" applyBorder="1" applyAlignment="1" applyProtection="1"/>
    <xf numFmtId="0" fontId="8" fillId="6" borderId="57" xfId="0" applyFont="1" applyFill="1" applyBorder="1" applyAlignment="1" applyProtection="1"/>
    <xf numFmtId="0" fontId="8" fillId="6" borderId="0" xfId="0" applyFont="1" applyFill="1" applyAlignment="1" applyProtection="1">
      <protection locked="0"/>
    </xf>
    <xf numFmtId="0" fontId="8" fillId="6" borderId="1" xfId="0" applyFont="1" applyFill="1" applyBorder="1" applyProtection="1">
      <protection locked="0"/>
    </xf>
    <xf numFmtId="170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/>
    </xf>
    <xf numFmtId="168" fontId="8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wrapText="1"/>
    </xf>
    <xf numFmtId="0" fontId="12" fillId="0" borderId="0" xfId="0" applyFont="1" applyAlignment="1" applyProtection="1"/>
    <xf numFmtId="0" fontId="8" fillId="6" borderId="48" xfId="0" applyFont="1" applyFill="1" applyBorder="1" applyAlignment="1" applyProtection="1"/>
    <xf numFmtId="0" fontId="12" fillId="6" borderId="48" xfId="0" applyFont="1" applyFill="1" applyBorder="1" applyAlignment="1" applyProtection="1"/>
    <xf numFmtId="0" fontId="12" fillId="6" borderId="49" xfId="0" applyFont="1" applyFill="1" applyBorder="1" applyAlignment="1" applyProtection="1"/>
    <xf numFmtId="0" fontId="12" fillId="0" borderId="0" xfId="0" applyFont="1" applyBorder="1" applyAlignment="1" applyProtection="1"/>
    <xf numFmtId="0" fontId="8" fillId="6" borderId="0" xfId="0" applyFont="1" applyFill="1" applyAlignment="1" applyProtection="1"/>
    <xf numFmtId="0" fontId="8" fillId="6" borderId="0" xfId="0" applyFont="1" applyFill="1" applyAlignment="1" applyProtection="1">
      <alignment vertical="top" wrapText="1"/>
    </xf>
    <xf numFmtId="0" fontId="10" fillId="0" borderId="50" xfId="0" applyFont="1" applyBorder="1" applyAlignment="1" applyProtection="1">
      <alignment horizontal="left"/>
    </xf>
    <xf numFmtId="0" fontId="8" fillId="0" borderId="51" xfId="0" applyFont="1" applyBorder="1" applyProtection="1"/>
    <xf numFmtId="0" fontId="8" fillId="6" borderId="1" xfId="0" applyFont="1" applyFill="1" applyBorder="1" applyProtection="1"/>
    <xf numFmtId="0" fontId="10" fillId="0" borderId="0" xfId="0" applyFont="1" applyAlignment="1" applyProtection="1"/>
    <xf numFmtId="0" fontId="8" fillId="6" borderId="51" xfId="0" applyFont="1" applyFill="1" applyBorder="1" applyProtection="1"/>
    <xf numFmtId="0" fontId="8" fillId="6" borderId="50" xfId="0" applyFont="1" applyFill="1" applyBorder="1" applyAlignment="1" applyProtection="1">
      <alignment horizontal="left" wrapText="1"/>
    </xf>
    <xf numFmtId="0" fontId="8" fillId="6" borderId="0" xfId="0" applyFont="1" applyFill="1" applyBorder="1" applyAlignment="1" applyProtection="1">
      <alignment horizontal="left" wrapText="1"/>
    </xf>
    <xf numFmtId="0" fontId="8" fillId="6" borderId="51" xfId="0" applyFont="1" applyFill="1" applyBorder="1" applyAlignment="1" applyProtection="1">
      <alignment horizontal="left" wrapText="1"/>
    </xf>
    <xf numFmtId="0" fontId="8" fillId="6" borderId="50" xfId="0" applyFont="1" applyFill="1" applyBorder="1" applyAlignment="1" applyProtection="1"/>
    <xf numFmtId="0" fontId="8" fillId="6" borderId="55" xfId="0" applyFont="1" applyFill="1" applyBorder="1" applyProtection="1"/>
    <xf numFmtId="0" fontId="8" fillId="6" borderId="56" xfId="0" applyFont="1" applyFill="1" applyBorder="1" applyAlignment="1" applyProtection="1"/>
    <xf numFmtId="0" fontId="8" fillId="6" borderId="53" xfId="0" applyFont="1" applyFill="1" applyBorder="1" applyAlignment="1" applyProtection="1"/>
    <xf numFmtId="14" fontId="10" fillId="0" borderId="0" xfId="0" applyNumberFormat="1" applyFont="1" applyAlignment="1" applyProtection="1">
      <alignment horizontal="left"/>
    </xf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164" fontId="13" fillId="0" borderId="0" xfId="0" applyNumberFormat="1" applyFont="1" applyFill="1" applyBorder="1" applyProtection="1"/>
    <xf numFmtId="166" fontId="14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right"/>
    </xf>
    <xf numFmtId="166" fontId="14" fillId="0" borderId="0" xfId="0" applyNumberFormat="1" applyFont="1" applyFill="1" applyBorder="1" applyProtection="1"/>
    <xf numFmtId="0" fontId="8" fillId="0" borderId="0" xfId="0" applyFont="1" applyFill="1" applyProtection="1"/>
    <xf numFmtId="0" fontId="12" fillId="0" borderId="0" xfId="0" applyFont="1" applyBorder="1" applyAlignment="1" applyProtection="1">
      <alignment horizontal="center"/>
    </xf>
    <xf numFmtId="165" fontId="12" fillId="0" borderId="0" xfId="0" applyNumberFormat="1" applyFont="1" applyBorder="1" applyProtection="1"/>
    <xf numFmtId="10" fontId="9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6" fontId="9" fillId="0" borderId="0" xfId="0" applyNumberFormat="1" applyFont="1" applyBorder="1" applyProtection="1"/>
    <xf numFmtId="0" fontId="9" fillId="0" borderId="0" xfId="0" applyFo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165" fontId="13" fillId="0" borderId="0" xfId="0" applyNumberFormat="1" applyFont="1" applyBorder="1" applyProtection="1"/>
    <xf numFmtId="10" fontId="14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Protection="1"/>
    <xf numFmtId="164" fontId="13" fillId="0" borderId="0" xfId="0" applyNumberFormat="1" applyFont="1" applyBorder="1" applyAlignment="1" applyProtection="1">
      <alignment horizontal="right"/>
    </xf>
    <xf numFmtId="166" fontId="14" fillId="0" borderId="0" xfId="0" applyNumberFormat="1" applyFont="1" applyBorder="1" applyProtection="1"/>
    <xf numFmtId="0" fontId="10" fillId="6" borderId="0" xfId="0" applyFont="1" applyFill="1" applyProtection="1"/>
    <xf numFmtId="0" fontId="13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right"/>
    </xf>
    <xf numFmtId="165" fontId="13" fillId="6" borderId="0" xfId="0" applyNumberFormat="1" applyFont="1" applyFill="1" applyBorder="1" applyProtection="1"/>
    <xf numFmtId="0" fontId="8" fillId="6" borderId="0" xfId="0" applyFont="1" applyFill="1" applyProtection="1"/>
    <xf numFmtId="0" fontId="16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17" fillId="0" borderId="0" xfId="0" applyFo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/>
    <xf numFmtId="167" fontId="8" fillId="0" borderId="0" xfId="0" applyNumberFormat="1" applyFont="1" applyProtection="1"/>
    <xf numFmtId="169" fontId="8" fillId="0" borderId="0" xfId="0" applyNumberFormat="1" applyFont="1" applyAlignment="1" applyProtection="1">
      <alignment horizontal="center"/>
    </xf>
    <xf numFmtId="168" fontId="8" fillId="0" borderId="0" xfId="0" applyNumberFormat="1" applyFont="1" applyProtection="1"/>
    <xf numFmtId="0" fontId="8" fillId="0" borderId="0" xfId="0" applyFont="1" applyAlignment="1" applyProtection="1">
      <alignment horizontal="right" indent="1"/>
    </xf>
    <xf numFmtId="0" fontId="8" fillId="0" borderId="0" xfId="0" applyFont="1" applyAlignment="1" applyProtection="1">
      <alignment horizontal="center" wrapText="1"/>
    </xf>
    <xf numFmtId="169" fontId="8" fillId="0" borderId="0" xfId="0" applyNumberFormat="1" applyFont="1" applyBorder="1" applyAlignment="1" applyProtection="1">
      <alignment horizontal="center"/>
    </xf>
    <xf numFmtId="0" fontId="18" fillId="0" borderId="0" xfId="0" applyFont="1" applyProtection="1"/>
    <xf numFmtId="0" fontId="10" fillId="0" borderId="0" xfId="0" applyFont="1" applyBorder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top" wrapText="1"/>
    </xf>
    <xf numFmtId="169" fontId="8" fillId="0" borderId="0" xfId="0" applyNumberFormat="1" applyFont="1" applyBorder="1" applyAlignment="1" applyProtection="1"/>
    <xf numFmtId="0" fontId="8" fillId="6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vertical="center"/>
    </xf>
    <xf numFmtId="164" fontId="10" fillId="0" borderId="2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27" fillId="0" borderId="0" xfId="0" applyFont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vertical="center"/>
    </xf>
    <xf numFmtId="0" fontId="21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168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164" fontId="12" fillId="0" borderId="0" xfId="0" applyNumberFormat="1" applyFont="1" applyProtection="1"/>
    <xf numFmtId="0" fontId="9" fillId="0" borderId="0" xfId="0" applyFont="1" applyAlignment="1" applyProtection="1">
      <alignment wrapText="1"/>
    </xf>
    <xf numFmtId="0" fontId="10" fillId="6" borderId="48" xfId="0" applyFont="1" applyFill="1" applyBorder="1" applyAlignment="1" applyProtection="1"/>
    <xf numFmtId="0" fontId="10" fillId="6" borderId="49" xfId="0" applyFont="1" applyFill="1" applyBorder="1" applyAlignment="1" applyProtection="1"/>
    <xf numFmtId="0" fontId="8" fillId="6" borderId="50" xfId="0" applyFont="1" applyFill="1" applyBorder="1" applyAlignment="1" applyProtection="1">
      <alignment horizontal="left" vertical="top"/>
    </xf>
    <xf numFmtId="0" fontId="8" fillId="6" borderId="51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10" fillId="0" borderId="51" xfId="0" applyFont="1" applyBorder="1" applyAlignment="1" applyProtection="1"/>
    <xf numFmtId="0" fontId="9" fillId="0" borderId="0" xfId="0" applyFont="1" applyAlignment="1" applyProtection="1">
      <alignment horizontal="right"/>
    </xf>
    <xf numFmtId="8" fontId="9" fillId="0" borderId="22" xfId="0" applyNumberFormat="1" applyFont="1" applyFill="1" applyBorder="1" applyAlignment="1" applyProtection="1">
      <protection locked="0"/>
    </xf>
    <xf numFmtId="8" fontId="9" fillId="0" borderId="23" xfId="0" applyNumberFormat="1" applyFont="1" applyFill="1" applyBorder="1" applyAlignment="1" applyProtection="1">
      <protection locked="0"/>
    </xf>
    <xf numFmtId="8" fontId="9" fillId="0" borderId="38" xfId="0" applyNumberFormat="1" applyFont="1" applyFill="1" applyBorder="1" applyAlignment="1" applyProtection="1">
      <protection locked="0"/>
    </xf>
    <xf numFmtId="14" fontId="8" fillId="0" borderId="5" xfId="0" applyNumberFormat="1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vertical="center"/>
    </xf>
    <xf numFmtId="0" fontId="29" fillId="0" borderId="1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/>
    </xf>
    <xf numFmtId="0" fontId="30" fillId="0" borderId="0" xfId="0" applyFont="1" applyProtection="1"/>
    <xf numFmtId="0" fontId="8" fillId="6" borderId="50" xfId="0" applyFont="1" applyFill="1" applyBorder="1" applyAlignment="1" applyProtection="1">
      <alignment horizontal="left" wrapText="1"/>
    </xf>
    <xf numFmtId="0" fontId="8" fillId="6" borderId="0" xfId="0" applyFont="1" applyFill="1" applyBorder="1" applyAlignment="1" applyProtection="1">
      <alignment horizontal="left" wrapText="1"/>
    </xf>
    <xf numFmtId="0" fontId="8" fillId="6" borderId="51" xfId="0" applyFont="1" applyFill="1" applyBorder="1" applyAlignment="1" applyProtection="1">
      <alignment horizontal="left" wrapText="1"/>
    </xf>
    <xf numFmtId="0" fontId="8" fillId="6" borderId="0" xfId="0" applyFont="1" applyFill="1" applyAlignment="1" applyProtection="1">
      <alignment horizontal="left" vertical="top" wrapText="1"/>
    </xf>
    <xf numFmtId="0" fontId="2" fillId="4" borderId="9" xfId="4" applyBorder="1" applyAlignment="1" applyProtection="1">
      <alignment horizontal="center" vertical="center"/>
    </xf>
    <xf numFmtId="0" fontId="2" fillId="4" borderId="8" xfId="4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2" fillId="4" borderId="41" xfId="4" applyBorder="1" applyAlignment="1" applyProtection="1">
      <alignment horizontal="left"/>
    </xf>
    <xf numFmtId="0" fontId="2" fillId="4" borderId="42" xfId="4" applyBorder="1" applyAlignment="1" applyProtection="1">
      <alignment horizontal="left"/>
    </xf>
    <xf numFmtId="0" fontId="2" fillId="4" borderId="43" xfId="4" applyBorder="1" applyAlignment="1" applyProtection="1">
      <alignment horizontal="left"/>
    </xf>
    <xf numFmtId="0" fontId="2" fillId="4" borderId="44" xfId="4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166" fontId="13" fillId="5" borderId="5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14" fontId="8" fillId="5" borderId="3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left" vertical="top"/>
      <protection locked="0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left"/>
    </xf>
    <xf numFmtId="0" fontId="14" fillId="5" borderId="7" xfId="0" applyFont="1" applyFill="1" applyBorder="1" applyAlignment="1" applyProtection="1">
      <alignment horizontal="left"/>
    </xf>
    <xf numFmtId="164" fontId="13" fillId="5" borderId="4" xfId="0" applyNumberFormat="1" applyFont="1" applyFill="1" applyBorder="1" applyAlignment="1" applyProtection="1">
      <alignment horizontal="center" vertical="center" wrapText="1"/>
    </xf>
    <xf numFmtId="164" fontId="13" fillId="5" borderId="23" xfId="0" applyNumberFormat="1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30" xfId="0" applyFont="1" applyFill="1" applyBorder="1" applyAlignment="1" applyProtection="1">
      <alignment horizontal="center" vertical="center" wrapText="1"/>
    </xf>
    <xf numFmtId="168" fontId="13" fillId="5" borderId="5" xfId="0" applyNumberFormat="1" applyFont="1" applyFill="1" applyBorder="1" applyAlignment="1" applyProtection="1">
      <alignment horizontal="center" wrapText="1"/>
    </xf>
    <xf numFmtId="0" fontId="13" fillId="5" borderId="5" xfId="0" applyFont="1" applyFill="1" applyBorder="1" applyAlignment="1" applyProtection="1">
      <alignment horizontal="center" wrapText="1"/>
    </xf>
    <xf numFmtId="0" fontId="13" fillId="5" borderId="19" xfId="0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/>
    </xf>
    <xf numFmtId="0" fontId="13" fillId="5" borderId="27" xfId="0" applyFont="1" applyFill="1" applyBorder="1" applyAlignment="1" applyProtection="1">
      <alignment horizontal="center"/>
    </xf>
    <xf numFmtId="167" fontId="13" fillId="5" borderId="5" xfId="0" applyNumberFormat="1" applyFont="1" applyFill="1" applyBorder="1" applyAlignment="1" applyProtection="1">
      <alignment horizontal="center" wrapText="1"/>
    </xf>
    <xf numFmtId="169" fontId="13" fillId="5" borderId="5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center" vertical="center"/>
    </xf>
    <xf numFmtId="0" fontId="13" fillId="5" borderId="27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14" fillId="5" borderId="3" xfId="0" applyFont="1" applyFill="1" applyBorder="1" applyAlignment="1" applyProtection="1">
      <alignment horizontal="left" vertical="center"/>
      <protection locked="0"/>
    </xf>
    <xf numFmtId="0" fontId="10" fillId="5" borderId="45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 wrapText="1"/>
    </xf>
    <xf numFmtId="0" fontId="8" fillId="6" borderId="50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left" vertical="top" wrapText="1"/>
    </xf>
    <xf numFmtId="0" fontId="8" fillId="6" borderId="51" xfId="0" applyFont="1" applyFill="1" applyBorder="1" applyAlignment="1" applyProtection="1">
      <alignment horizontal="left" vertical="top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</cellXfs>
  <cellStyles count="6">
    <cellStyle name="20% - Accent1" xfId="4" builtinId="30"/>
    <cellStyle name="Comma" xfId="1" builtinId="3"/>
    <cellStyle name="Hyperlink" xfId="2" builtinId="8"/>
    <cellStyle name="Normal" xfId="0" builtinId="0"/>
    <cellStyle name="Note" xfId="3" builtinId="10"/>
    <cellStyle name="Percent" xfId="5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  <color rgb="FFC0C0C0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3"/>
  <sheetViews>
    <sheetView tabSelected="1" zoomScaleNormal="100" zoomScaleSheetLayoutView="100" zoomScalePageLayoutView="70" workbookViewId="0">
      <selection sqref="A1:I1"/>
    </sheetView>
  </sheetViews>
  <sheetFormatPr defaultRowHeight="12.75" x14ac:dyDescent="0.2"/>
  <cols>
    <col min="1" max="1" width="20.7109375" style="130" customWidth="1"/>
    <col min="2" max="2" width="41.28515625" style="130" customWidth="1"/>
    <col min="3" max="9" width="20.7109375" style="130" customWidth="1"/>
    <col min="10" max="16384" width="9.140625" style="130"/>
  </cols>
  <sheetData>
    <row r="1" spans="1:9" s="231" customFormat="1" ht="18.75" x14ac:dyDescent="0.3">
      <c r="A1" s="355" t="s">
        <v>57</v>
      </c>
      <c r="B1" s="355"/>
      <c r="C1" s="355"/>
      <c r="D1" s="355"/>
      <c r="E1" s="355"/>
      <c r="F1" s="355"/>
      <c r="G1" s="355"/>
      <c r="H1" s="355"/>
      <c r="I1" s="356"/>
    </row>
    <row r="2" spans="1:9" s="231" customFormat="1" ht="12.75" customHeight="1" x14ac:dyDescent="0.3">
      <c r="A2" s="232"/>
      <c r="B2" s="232"/>
      <c r="C2" s="232"/>
      <c r="D2" s="232"/>
      <c r="E2" s="232"/>
      <c r="F2" s="232"/>
      <c r="G2" s="232"/>
      <c r="H2" s="232"/>
    </row>
    <row r="3" spans="1:9" s="231" customFormat="1" ht="12.75" customHeight="1" x14ac:dyDescent="0.25">
      <c r="A3" s="233"/>
      <c r="B3" s="233"/>
      <c r="C3" s="233"/>
      <c r="D3" s="233"/>
    </row>
    <row r="4" spans="1:9" ht="12.75" customHeight="1" x14ac:dyDescent="0.2">
      <c r="A4" s="95" t="s">
        <v>34</v>
      </c>
      <c r="B4" s="86"/>
      <c r="C4" s="234"/>
      <c r="D4" s="95" t="s">
        <v>67</v>
      </c>
      <c r="E4" s="2"/>
      <c r="G4" s="96" t="s">
        <v>81</v>
      </c>
      <c r="H4" s="87"/>
      <c r="I4" s="231"/>
    </row>
    <row r="5" spans="1:9" ht="12.75" customHeight="1" x14ac:dyDescent="0.2">
      <c r="A5" s="95" t="s">
        <v>1</v>
      </c>
      <c r="B5" s="88"/>
      <c r="C5" s="235"/>
      <c r="D5" s="95" t="s">
        <v>139</v>
      </c>
      <c r="E5" s="89" t="s">
        <v>138</v>
      </c>
      <c r="G5" s="96" t="s">
        <v>58</v>
      </c>
      <c r="H5" s="90"/>
      <c r="I5" s="231"/>
    </row>
    <row r="6" spans="1:9" ht="12.75" customHeight="1" x14ac:dyDescent="0.2">
      <c r="A6" s="95"/>
      <c r="B6" s="88"/>
      <c r="C6" s="235"/>
      <c r="D6" s="95" t="s">
        <v>108</v>
      </c>
      <c r="E6" s="91"/>
      <c r="G6" s="96" t="s">
        <v>46</v>
      </c>
      <c r="H6" s="2"/>
      <c r="I6" s="231"/>
    </row>
    <row r="7" spans="1:9" ht="12.75" customHeight="1" x14ac:dyDescent="0.2">
      <c r="A7" s="95" t="s">
        <v>24</v>
      </c>
      <c r="B7" s="88"/>
      <c r="C7" s="235"/>
      <c r="D7" s="95" t="s">
        <v>66</v>
      </c>
      <c r="E7" s="2"/>
      <c r="G7" s="96" t="s">
        <v>51</v>
      </c>
      <c r="H7" s="92"/>
      <c r="I7" s="231"/>
    </row>
    <row r="8" spans="1:9" ht="12.75" customHeight="1" x14ac:dyDescent="0.2">
      <c r="A8" s="95" t="s">
        <v>110</v>
      </c>
      <c r="B8" s="93"/>
      <c r="C8" s="236"/>
      <c r="D8" s="95" t="s">
        <v>140</v>
      </c>
      <c r="E8" s="2"/>
      <c r="G8" s="95" t="s">
        <v>47</v>
      </c>
      <c r="H8" s="89" t="s">
        <v>138</v>
      </c>
      <c r="I8" s="231"/>
    </row>
    <row r="9" spans="1:9" ht="12.75" customHeight="1" x14ac:dyDescent="0.2">
      <c r="A9" s="95" t="s">
        <v>2</v>
      </c>
      <c r="B9" s="94"/>
      <c r="C9" s="1"/>
      <c r="G9" s="96" t="s">
        <v>170</v>
      </c>
      <c r="H9" s="346"/>
      <c r="I9" s="231"/>
    </row>
    <row r="10" spans="1:9" ht="12.75" customHeight="1" x14ac:dyDescent="0.2">
      <c r="G10" s="347" t="s">
        <v>171</v>
      </c>
      <c r="H10" s="348"/>
    </row>
    <row r="11" spans="1:9" ht="12.75" customHeight="1" x14ac:dyDescent="0.2">
      <c r="C11" s="198"/>
      <c r="D11" s="96"/>
      <c r="G11" s="348" t="s">
        <v>172</v>
      </c>
      <c r="H11" s="348"/>
    </row>
    <row r="12" spans="1:9" s="237" customFormat="1" ht="16.5" thickBot="1" x14ac:dyDescent="0.3">
      <c r="A12" s="72" t="s">
        <v>44</v>
      </c>
    </row>
    <row r="13" spans="1:9" s="231" customFormat="1" ht="39" customHeight="1" thickBot="1" x14ac:dyDescent="0.25">
      <c r="A13" s="353" t="s">
        <v>0</v>
      </c>
      <c r="B13" s="354"/>
      <c r="C13" s="62" t="s">
        <v>111</v>
      </c>
      <c r="D13" s="63" t="s">
        <v>40</v>
      </c>
      <c r="E13" s="62" t="s">
        <v>89</v>
      </c>
      <c r="F13" s="62" t="s">
        <v>26</v>
      </c>
      <c r="G13" s="64" t="s">
        <v>68</v>
      </c>
      <c r="H13" s="65" t="s">
        <v>144</v>
      </c>
      <c r="I13" s="66" t="s">
        <v>69</v>
      </c>
    </row>
    <row r="14" spans="1:9" s="231" customFormat="1" ht="15" x14ac:dyDescent="0.25">
      <c r="A14" s="357" t="s">
        <v>43</v>
      </c>
      <c r="B14" s="358"/>
      <c r="C14" s="84"/>
      <c r="D14" s="84"/>
      <c r="E14" s="84"/>
      <c r="F14" s="84"/>
      <c r="G14" s="67">
        <f>+D14+F14</f>
        <v>0</v>
      </c>
      <c r="H14" s="68" t="str">
        <f>IF(G14=0,"",G14/C14)</f>
        <v/>
      </c>
      <c r="I14" s="69">
        <f>+C14-G14</f>
        <v>0</v>
      </c>
    </row>
    <row r="15" spans="1:9" s="231" customFormat="1" ht="15.75" thickBot="1" x14ac:dyDescent="0.3">
      <c r="A15" s="359" t="s">
        <v>25</v>
      </c>
      <c r="B15" s="360"/>
      <c r="C15" s="85"/>
      <c r="D15" s="85"/>
      <c r="E15" s="85"/>
      <c r="F15" s="85"/>
      <c r="G15" s="70">
        <f>+D15+F15</f>
        <v>0</v>
      </c>
      <c r="H15" s="68" t="str">
        <f>IF(G15=0,"",G15/C15)</f>
        <v/>
      </c>
      <c r="I15" s="71">
        <f>+C15-G15</f>
        <v>0</v>
      </c>
    </row>
    <row r="16" spans="1:9" s="231" customFormat="1" ht="15.75" thickBot="1" x14ac:dyDescent="0.3">
      <c r="A16" s="60"/>
      <c r="B16" s="61" t="s">
        <v>45</v>
      </c>
      <c r="C16" s="15">
        <f t="shared" ref="C16:I16" si="0">SUM(C14:C15)</f>
        <v>0</v>
      </c>
      <c r="D16" s="14">
        <f t="shared" si="0"/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  <c r="H16" s="59" t="str">
        <f>IF(G16=0,"",G16/C16)</f>
        <v/>
      </c>
      <c r="I16" s="17">
        <f t="shared" si="0"/>
        <v>0</v>
      </c>
    </row>
    <row r="17" spans="1:9" s="231" customFormat="1" ht="15" x14ac:dyDescent="0.25">
      <c r="A17" s="238"/>
      <c r="B17" s="238"/>
      <c r="C17" s="239"/>
      <c r="D17" s="238"/>
    </row>
    <row r="18" spans="1:9" s="237" customFormat="1" ht="16.5" thickBot="1" x14ac:dyDescent="0.3">
      <c r="A18" s="73" t="s">
        <v>38</v>
      </c>
      <c r="C18" s="240"/>
    </row>
    <row r="19" spans="1:9" s="241" customFormat="1" ht="39" customHeight="1" thickBot="1" x14ac:dyDescent="0.25">
      <c r="A19" s="74" t="s">
        <v>131</v>
      </c>
      <c r="B19" s="64" t="s">
        <v>82</v>
      </c>
      <c r="C19" s="62" t="s">
        <v>83</v>
      </c>
      <c r="D19" s="75" t="s">
        <v>37</v>
      </c>
      <c r="E19" s="62" t="s">
        <v>89</v>
      </c>
      <c r="F19" s="75" t="s">
        <v>26</v>
      </c>
      <c r="G19" s="76" t="s">
        <v>68</v>
      </c>
      <c r="H19" s="65" t="s">
        <v>144</v>
      </c>
      <c r="I19" s="66" t="s">
        <v>69</v>
      </c>
    </row>
    <row r="20" spans="1:9" s="231" customFormat="1" ht="15" x14ac:dyDescent="0.25">
      <c r="A20" s="3"/>
      <c r="B20" s="4"/>
      <c r="C20" s="5"/>
      <c r="D20" s="5"/>
      <c r="E20" s="5"/>
      <c r="F20" s="5"/>
      <c r="G20" s="67">
        <f>+D20+F20</f>
        <v>0</v>
      </c>
      <c r="H20" s="68" t="str">
        <f>IF(G20=0,"",G20/C20)</f>
        <v/>
      </c>
      <c r="I20" s="69">
        <f t="shared" ref="I20:I33" si="1">+SUM(C20:C20)-G20</f>
        <v>0</v>
      </c>
    </row>
    <row r="21" spans="1:9" s="231" customFormat="1" ht="15" x14ac:dyDescent="0.25">
      <c r="A21" s="3"/>
      <c r="B21" s="4"/>
      <c r="C21" s="6"/>
      <c r="D21" s="6"/>
      <c r="E21" s="6"/>
      <c r="F21" s="6"/>
      <c r="G21" s="77">
        <f>+D21+F21</f>
        <v>0</v>
      </c>
      <c r="H21" s="68" t="str">
        <f t="shared" ref="H21:H34" si="2">IF(G21=0,"",G21/C21)</f>
        <v/>
      </c>
      <c r="I21" s="69">
        <f t="shared" si="1"/>
        <v>0</v>
      </c>
    </row>
    <row r="22" spans="1:9" s="231" customFormat="1" ht="15" x14ac:dyDescent="0.25">
      <c r="A22" s="7"/>
      <c r="B22" s="8"/>
      <c r="C22" s="9"/>
      <c r="D22" s="9"/>
      <c r="E22" s="9"/>
      <c r="F22" s="9"/>
      <c r="G22" s="78">
        <f>+D22+F22</f>
        <v>0</v>
      </c>
      <c r="H22" s="68" t="str">
        <f t="shared" si="2"/>
        <v/>
      </c>
      <c r="I22" s="79">
        <f t="shared" si="1"/>
        <v>0</v>
      </c>
    </row>
    <row r="23" spans="1:9" s="231" customFormat="1" ht="15" x14ac:dyDescent="0.25">
      <c r="A23" s="7"/>
      <c r="B23" s="8"/>
      <c r="C23" s="9"/>
      <c r="D23" s="9"/>
      <c r="E23" s="9"/>
      <c r="F23" s="9"/>
      <c r="G23" s="78">
        <f>+D23+F23</f>
        <v>0</v>
      </c>
      <c r="H23" s="68" t="str">
        <f t="shared" si="2"/>
        <v/>
      </c>
      <c r="I23" s="79">
        <f t="shared" si="1"/>
        <v>0</v>
      </c>
    </row>
    <row r="24" spans="1:9" s="231" customFormat="1" ht="15" x14ac:dyDescent="0.25">
      <c r="A24" s="7"/>
      <c r="B24" s="8"/>
      <c r="C24" s="9"/>
      <c r="D24" s="9"/>
      <c r="E24" s="9"/>
      <c r="F24" s="9"/>
      <c r="G24" s="78">
        <f>+D24+F24</f>
        <v>0</v>
      </c>
      <c r="H24" s="68" t="str">
        <f t="shared" si="2"/>
        <v/>
      </c>
      <c r="I24" s="79">
        <f t="shared" si="1"/>
        <v>0</v>
      </c>
    </row>
    <row r="25" spans="1:9" s="231" customFormat="1" ht="15" x14ac:dyDescent="0.25">
      <c r="A25" s="7"/>
      <c r="B25" s="8"/>
      <c r="C25" s="9"/>
      <c r="D25" s="9"/>
      <c r="E25" s="9"/>
      <c r="F25" s="9"/>
      <c r="G25" s="78">
        <f t="shared" ref="G25:G31" si="3">+D25+F25</f>
        <v>0</v>
      </c>
      <c r="H25" s="68" t="str">
        <f t="shared" si="2"/>
        <v/>
      </c>
      <c r="I25" s="79">
        <f t="shared" si="1"/>
        <v>0</v>
      </c>
    </row>
    <row r="26" spans="1:9" s="231" customFormat="1" ht="15" x14ac:dyDescent="0.25">
      <c r="A26" s="7"/>
      <c r="B26" s="8"/>
      <c r="C26" s="9"/>
      <c r="D26" s="9"/>
      <c r="E26" s="9"/>
      <c r="F26" s="9"/>
      <c r="G26" s="78">
        <f>+D26+F26</f>
        <v>0</v>
      </c>
      <c r="H26" s="68" t="str">
        <f t="shared" si="2"/>
        <v/>
      </c>
      <c r="I26" s="79">
        <f t="shared" si="1"/>
        <v>0</v>
      </c>
    </row>
    <row r="27" spans="1:9" s="231" customFormat="1" ht="15" x14ac:dyDescent="0.25">
      <c r="A27" s="7"/>
      <c r="B27" s="8"/>
      <c r="C27" s="9"/>
      <c r="D27" s="9"/>
      <c r="E27" s="9"/>
      <c r="F27" s="9"/>
      <c r="G27" s="78">
        <f t="shared" si="3"/>
        <v>0</v>
      </c>
      <c r="H27" s="68" t="str">
        <f t="shared" si="2"/>
        <v/>
      </c>
      <c r="I27" s="79">
        <f t="shared" si="1"/>
        <v>0</v>
      </c>
    </row>
    <row r="28" spans="1:9" s="231" customFormat="1" ht="15" x14ac:dyDescent="0.25">
      <c r="A28" s="7"/>
      <c r="B28" s="8"/>
      <c r="C28" s="9"/>
      <c r="D28" s="9"/>
      <c r="E28" s="9"/>
      <c r="F28" s="9"/>
      <c r="G28" s="78">
        <f>+D28+F28</f>
        <v>0</v>
      </c>
      <c r="H28" s="68" t="str">
        <f t="shared" si="2"/>
        <v/>
      </c>
      <c r="I28" s="79">
        <f t="shared" si="1"/>
        <v>0</v>
      </c>
    </row>
    <row r="29" spans="1:9" s="231" customFormat="1" ht="15" x14ac:dyDescent="0.25">
      <c r="A29" s="7"/>
      <c r="B29" s="8"/>
      <c r="C29" s="9"/>
      <c r="D29" s="9"/>
      <c r="E29" s="9"/>
      <c r="F29" s="9"/>
      <c r="G29" s="78">
        <f t="shared" si="3"/>
        <v>0</v>
      </c>
      <c r="H29" s="68" t="str">
        <f t="shared" si="2"/>
        <v/>
      </c>
      <c r="I29" s="79">
        <f t="shared" si="1"/>
        <v>0</v>
      </c>
    </row>
    <row r="30" spans="1:9" s="231" customFormat="1" ht="15" x14ac:dyDescent="0.25">
      <c r="A30" s="7"/>
      <c r="B30" s="8"/>
      <c r="C30" s="9"/>
      <c r="D30" s="9"/>
      <c r="E30" s="9"/>
      <c r="F30" s="9"/>
      <c r="G30" s="78">
        <f t="shared" si="3"/>
        <v>0</v>
      </c>
      <c r="H30" s="68" t="str">
        <f t="shared" si="2"/>
        <v/>
      </c>
      <c r="I30" s="79">
        <f t="shared" si="1"/>
        <v>0</v>
      </c>
    </row>
    <row r="31" spans="1:9" s="231" customFormat="1" ht="15" x14ac:dyDescent="0.25">
      <c r="A31" s="7"/>
      <c r="B31" s="8"/>
      <c r="C31" s="9"/>
      <c r="D31" s="9"/>
      <c r="E31" s="9"/>
      <c r="F31" s="9"/>
      <c r="G31" s="78">
        <f t="shared" si="3"/>
        <v>0</v>
      </c>
      <c r="H31" s="68" t="str">
        <f t="shared" si="2"/>
        <v/>
      </c>
      <c r="I31" s="79">
        <f t="shared" si="1"/>
        <v>0</v>
      </c>
    </row>
    <row r="32" spans="1:9" s="231" customFormat="1" ht="15" x14ac:dyDescent="0.25">
      <c r="A32" s="7"/>
      <c r="B32" s="8"/>
      <c r="C32" s="9"/>
      <c r="D32" s="9"/>
      <c r="E32" s="9"/>
      <c r="F32" s="9"/>
      <c r="G32" s="78">
        <f>+D32+F32</f>
        <v>0</v>
      </c>
      <c r="H32" s="68" t="str">
        <f t="shared" si="2"/>
        <v/>
      </c>
      <c r="I32" s="79">
        <f t="shared" si="1"/>
        <v>0</v>
      </c>
    </row>
    <row r="33" spans="1:9" s="231" customFormat="1" ht="15.75" thickBot="1" x14ac:dyDescent="0.3">
      <c r="A33" s="7"/>
      <c r="B33" s="8"/>
      <c r="C33" s="9"/>
      <c r="D33" s="9"/>
      <c r="E33" s="9"/>
      <c r="F33" s="9"/>
      <c r="G33" s="78">
        <f>+D33+F33</f>
        <v>0</v>
      </c>
      <c r="H33" s="68" t="str">
        <f t="shared" si="2"/>
        <v/>
      </c>
      <c r="I33" s="79">
        <f t="shared" si="1"/>
        <v>0</v>
      </c>
    </row>
    <row r="34" spans="1:9" s="231" customFormat="1" ht="15.75" thickBot="1" x14ac:dyDescent="0.3">
      <c r="A34" s="60"/>
      <c r="B34" s="61" t="s">
        <v>39</v>
      </c>
      <c r="C34" s="15">
        <f t="shared" ref="C34:I34" si="4">SUM(C20:C33)</f>
        <v>0</v>
      </c>
      <c r="D34" s="14">
        <f t="shared" si="4"/>
        <v>0</v>
      </c>
      <c r="E34" s="15">
        <f t="shared" si="4"/>
        <v>0</v>
      </c>
      <c r="F34" s="15">
        <f t="shared" si="4"/>
        <v>0</v>
      </c>
      <c r="G34" s="16">
        <f t="shared" si="4"/>
        <v>0</v>
      </c>
      <c r="H34" s="59" t="str">
        <f t="shared" si="2"/>
        <v/>
      </c>
      <c r="I34" s="17">
        <f t="shared" si="4"/>
        <v>0</v>
      </c>
    </row>
    <row r="35" spans="1:9" s="242" customFormat="1" ht="15.75" x14ac:dyDescent="0.25">
      <c r="A35" s="238"/>
      <c r="B35" s="238"/>
      <c r="C35" s="238"/>
      <c r="D35" s="238"/>
      <c r="E35" s="231"/>
      <c r="F35" s="231"/>
      <c r="G35" s="231"/>
      <c r="H35" s="231"/>
      <c r="I35" s="231"/>
    </row>
    <row r="36" spans="1:9" s="242" customFormat="1" ht="15.75" x14ac:dyDescent="0.25">
      <c r="A36" s="238"/>
      <c r="B36" s="238"/>
      <c r="C36" s="238"/>
      <c r="D36" s="238"/>
      <c r="E36" s="231"/>
      <c r="F36" s="231"/>
      <c r="G36" s="231"/>
      <c r="H36" s="231"/>
      <c r="I36" s="231"/>
    </row>
    <row r="37" spans="1:9" s="231" customFormat="1" ht="15.75" x14ac:dyDescent="0.25">
      <c r="A37" s="199" t="s">
        <v>112</v>
      </c>
      <c r="B37" s="200"/>
      <c r="C37" s="80"/>
      <c r="D37" s="80"/>
      <c r="E37" s="203" t="s">
        <v>118</v>
      </c>
      <c r="F37" s="243"/>
      <c r="G37" s="244"/>
      <c r="H37" s="244"/>
      <c r="I37" s="245"/>
    </row>
    <row r="38" spans="1:9" s="242" customFormat="1" ht="41.25" customHeight="1" x14ac:dyDescent="0.25">
      <c r="A38" s="352" t="s">
        <v>70</v>
      </c>
      <c r="B38" s="352"/>
      <c r="D38" s="246"/>
      <c r="E38" s="204"/>
      <c r="F38" s="205"/>
      <c r="G38" s="205"/>
      <c r="H38" s="205"/>
      <c r="I38" s="206"/>
    </row>
    <row r="39" spans="1:9" s="231" customFormat="1" ht="12.75" customHeight="1" x14ac:dyDescent="0.25">
      <c r="A39" s="247"/>
      <c r="B39" s="248"/>
      <c r="E39" s="207"/>
      <c r="F39" s="205"/>
      <c r="G39" s="205"/>
      <c r="H39" s="205"/>
      <c r="I39" s="206"/>
    </row>
    <row r="40" spans="1:9" s="231" customFormat="1" ht="12.75" customHeight="1" x14ac:dyDescent="0.25">
      <c r="A40" s="248"/>
      <c r="B40" s="248"/>
      <c r="E40" s="207"/>
      <c r="F40" s="205"/>
      <c r="G40" s="205"/>
      <c r="H40" s="205"/>
      <c r="I40" s="206"/>
    </row>
    <row r="41" spans="1:9" s="231" customFormat="1" ht="12.75" customHeight="1" x14ac:dyDescent="0.2">
      <c r="A41" s="248"/>
      <c r="B41" s="248"/>
      <c r="E41" s="249"/>
      <c r="F41" s="197"/>
      <c r="G41" s="197"/>
      <c r="H41" s="197"/>
      <c r="I41" s="250"/>
    </row>
    <row r="42" spans="1:9" s="231" customFormat="1" x14ac:dyDescent="0.2">
      <c r="A42" s="251"/>
      <c r="B42" s="251"/>
      <c r="D42" s="252"/>
      <c r="E42" s="208" t="s">
        <v>113</v>
      </c>
      <c r="F42" s="224"/>
      <c r="G42" s="224"/>
      <c r="H42" s="224"/>
      <c r="I42" s="253"/>
    </row>
    <row r="43" spans="1:9" s="231" customFormat="1" x14ac:dyDescent="0.2">
      <c r="A43" s="201" t="s">
        <v>13</v>
      </c>
      <c r="B43" s="202" t="s">
        <v>14</v>
      </c>
      <c r="E43" s="349" t="s">
        <v>114</v>
      </c>
      <c r="F43" s="350"/>
      <c r="G43" s="350"/>
      <c r="H43" s="350"/>
      <c r="I43" s="351"/>
    </row>
    <row r="44" spans="1:9" s="231" customFormat="1" x14ac:dyDescent="0.2">
      <c r="A44" s="227"/>
      <c r="B44" s="227"/>
      <c r="E44" s="349"/>
      <c r="F44" s="350"/>
      <c r="G44" s="350"/>
      <c r="H44" s="350"/>
      <c r="I44" s="351"/>
    </row>
    <row r="45" spans="1:9" s="231" customFormat="1" x14ac:dyDescent="0.2">
      <c r="A45" s="227"/>
      <c r="B45" s="227"/>
      <c r="E45" s="254"/>
      <c r="F45" s="255"/>
      <c r="G45" s="255"/>
      <c r="H45" s="255"/>
      <c r="I45" s="256"/>
    </row>
    <row r="46" spans="1:9" s="231" customFormat="1" x14ac:dyDescent="0.2">
      <c r="A46" s="227"/>
      <c r="B46" s="227"/>
      <c r="E46" s="257"/>
      <c r="F46" s="224"/>
      <c r="G46" s="224"/>
      <c r="H46" s="224"/>
      <c r="I46" s="225"/>
    </row>
    <row r="47" spans="1:9" s="231" customFormat="1" x14ac:dyDescent="0.2">
      <c r="A47" s="228"/>
      <c r="B47" s="228"/>
      <c r="E47" s="258"/>
      <c r="F47" s="251"/>
      <c r="G47" s="224"/>
      <c r="H47" s="224"/>
      <c r="I47" s="259"/>
    </row>
    <row r="48" spans="1:9" s="231" customFormat="1" x14ac:dyDescent="0.2">
      <c r="A48" s="201" t="s">
        <v>109</v>
      </c>
      <c r="B48" s="202"/>
      <c r="E48" s="209" t="s">
        <v>13</v>
      </c>
      <c r="F48" s="260"/>
      <c r="G48" s="226"/>
      <c r="H48" s="260"/>
      <c r="I48" s="210" t="s">
        <v>14</v>
      </c>
    </row>
    <row r="49" spans="1:9" s="231" customFormat="1" x14ac:dyDescent="0.2"/>
    <row r="50" spans="1:9" s="231" customFormat="1" ht="38.25" x14ac:dyDescent="0.2">
      <c r="A50" s="82" t="s">
        <v>135</v>
      </c>
    </row>
    <row r="51" spans="1:9" s="231" customFormat="1" x14ac:dyDescent="0.2"/>
    <row r="52" spans="1:9" s="231" customFormat="1" x14ac:dyDescent="0.2"/>
    <row r="53" spans="1:9" s="231" customFormat="1" x14ac:dyDescent="0.2">
      <c r="C53" s="130"/>
    </row>
    <row r="54" spans="1:9" s="231" customFormat="1" x14ac:dyDescent="0.2"/>
    <row r="55" spans="1:9" s="231" customFormat="1" x14ac:dyDescent="0.2">
      <c r="I55" s="83"/>
    </row>
    <row r="56" spans="1:9" s="231" customFormat="1" x14ac:dyDescent="0.2">
      <c r="I56" s="83"/>
    </row>
    <row r="57" spans="1:9" s="231" customFormat="1" x14ac:dyDescent="0.2"/>
    <row r="58" spans="1:9" s="231" customFormat="1" x14ac:dyDescent="0.2"/>
    <row r="59" spans="1:9" s="231" customFormat="1" x14ac:dyDescent="0.2"/>
    <row r="60" spans="1:9" s="231" customFormat="1" x14ac:dyDescent="0.2"/>
    <row r="61" spans="1:9" s="231" customFormat="1" x14ac:dyDescent="0.2"/>
    <row r="62" spans="1:9" s="231" customFormat="1" x14ac:dyDescent="0.2"/>
    <row r="63" spans="1:9" s="231" customFormat="1" x14ac:dyDescent="0.2"/>
    <row r="64" spans="1:9" s="231" customFormat="1" x14ac:dyDescent="0.2"/>
    <row r="65" s="231" customFormat="1" x14ac:dyDescent="0.2"/>
    <row r="66" s="231" customFormat="1" x14ac:dyDescent="0.2"/>
    <row r="67" s="231" customFormat="1" x14ac:dyDescent="0.2"/>
    <row r="68" s="231" customFormat="1" x14ac:dyDescent="0.2"/>
    <row r="69" s="231" customFormat="1" x14ac:dyDescent="0.2"/>
    <row r="70" s="231" customFormat="1" x14ac:dyDescent="0.2"/>
    <row r="71" s="231" customFormat="1" x14ac:dyDescent="0.2"/>
    <row r="72" s="231" customFormat="1" x14ac:dyDescent="0.2"/>
    <row r="73" s="231" customFormat="1" x14ac:dyDescent="0.2"/>
    <row r="74" s="231" customFormat="1" x14ac:dyDescent="0.2"/>
    <row r="75" s="231" customFormat="1" x14ac:dyDescent="0.2"/>
    <row r="76" s="231" customFormat="1" x14ac:dyDescent="0.2"/>
    <row r="77" s="231" customFormat="1" x14ac:dyDescent="0.2"/>
    <row r="78" s="231" customFormat="1" x14ac:dyDescent="0.2"/>
    <row r="79" s="231" customFormat="1" x14ac:dyDescent="0.2"/>
    <row r="80" s="231" customFormat="1" x14ac:dyDescent="0.2"/>
    <row r="81" s="231" customFormat="1" x14ac:dyDescent="0.2"/>
    <row r="82" s="231" customFormat="1" x14ac:dyDescent="0.2"/>
    <row r="83" s="231" customFormat="1" x14ac:dyDescent="0.2"/>
    <row r="84" s="231" customFormat="1" x14ac:dyDescent="0.2"/>
    <row r="85" s="231" customFormat="1" x14ac:dyDescent="0.2"/>
    <row r="86" s="231" customFormat="1" x14ac:dyDescent="0.2"/>
    <row r="87" s="231" customFormat="1" x14ac:dyDescent="0.2"/>
    <row r="88" s="231" customFormat="1" x14ac:dyDescent="0.2"/>
    <row r="89" s="231" customFormat="1" x14ac:dyDescent="0.2"/>
    <row r="90" s="231" customFormat="1" x14ac:dyDescent="0.2"/>
    <row r="91" s="231" customFormat="1" x14ac:dyDescent="0.2"/>
    <row r="92" s="231" customFormat="1" x14ac:dyDescent="0.2"/>
    <row r="93" s="231" customFormat="1" x14ac:dyDescent="0.2"/>
    <row r="94" s="231" customFormat="1" x14ac:dyDescent="0.2"/>
    <row r="95" s="231" customFormat="1" x14ac:dyDescent="0.2"/>
    <row r="96" s="231" customFormat="1" x14ac:dyDescent="0.2"/>
    <row r="97" s="231" customFormat="1" x14ac:dyDescent="0.2"/>
    <row r="98" s="231" customFormat="1" x14ac:dyDescent="0.2"/>
    <row r="99" s="231" customFormat="1" x14ac:dyDescent="0.2"/>
    <row r="100" s="231" customFormat="1" x14ac:dyDescent="0.2"/>
    <row r="101" s="231" customFormat="1" x14ac:dyDescent="0.2"/>
    <row r="102" s="231" customFormat="1" x14ac:dyDescent="0.2"/>
    <row r="103" s="231" customFormat="1" x14ac:dyDescent="0.2"/>
    <row r="104" s="231" customFormat="1" x14ac:dyDescent="0.2"/>
    <row r="105" s="231" customFormat="1" x14ac:dyDescent="0.2"/>
    <row r="106" s="231" customFormat="1" x14ac:dyDescent="0.2"/>
    <row r="107" s="231" customFormat="1" x14ac:dyDescent="0.2"/>
    <row r="108" s="231" customFormat="1" x14ac:dyDescent="0.2"/>
    <row r="109" s="231" customFormat="1" x14ac:dyDescent="0.2"/>
    <row r="110" s="231" customFormat="1" x14ac:dyDescent="0.2"/>
    <row r="111" s="231" customFormat="1" x14ac:dyDescent="0.2"/>
    <row r="112" s="231" customFormat="1" x14ac:dyDescent="0.2"/>
    <row r="113" s="231" customFormat="1" x14ac:dyDescent="0.2"/>
    <row r="114" s="231" customFormat="1" x14ac:dyDescent="0.2"/>
    <row r="115" s="231" customFormat="1" x14ac:dyDescent="0.2"/>
    <row r="116" s="231" customFormat="1" x14ac:dyDescent="0.2"/>
    <row r="117" s="231" customFormat="1" x14ac:dyDescent="0.2"/>
    <row r="118" s="231" customFormat="1" x14ac:dyDescent="0.2"/>
    <row r="119" s="231" customFormat="1" x14ac:dyDescent="0.2"/>
    <row r="120" s="231" customFormat="1" x14ac:dyDescent="0.2"/>
    <row r="121" s="231" customFormat="1" x14ac:dyDescent="0.2"/>
    <row r="122" s="231" customFormat="1" x14ac:dyDescent="0.2"/>
    <row r="123" s="231" customFormat="1" x14ac:dyDescent="0.2"/>
    <row r="124" s="231" customFormat="1" x14ac:dyDescent="0.2"/>
    <row r="125" s="231" customFormat="1" x14ac:dyDescent="0.2"/>
    <row r="126" s="231" customFormat="1" x14ac:dyDescent="0.2"/>
    <row r="127" s="231" customFormat="1" x14ac:dyDescent="0.2"/>
    <row r="128" s="231" customFormat="1" x14ac:dyDescent="0.2"/>
    <row r="129" s="231" customFormat="1" x14ac:dyDescent="0.2"/>
    <row r="130" s="231" customFormat="1" x14ac:dyDescent="0.2"/>
    <row r="131" s="231" customFormat="1" x14ac:dyDescent="0.2"/>
    <row r="132" s="231" customFormat="1" x14ac:dyDescent="0.2"/>
    <row r="133" s="231" customFormat="1" x14ac:dyDescent="0.2"/>
    <row r="134" s="231" customFormat="1" x14ac:dyDescent="0.2"/>
    <row r="135" s="231" customFormat="1" x14ac:dyDescent="0.2"/>
    <row r="136" s="231" customFormat="1" x14ac:dyDescent="0.2"/>
    <row r="137" s="231" customFormat="1" x14ac:dyDescent="0.2"/>
    <row r="138" s="231" customFormat="1" x14ac:dyDescent="0.2"/>
    <row r="139" s="231" customFormat="1" x14ac:dyDescent="0.2"/>
    <row r="140" s="231" customFormat="1" x14ac:dyDescent="0.2"/>
    <row r="141" s="231" customFormat="1" x14ac:dyDescent="0.2"/>
    <row r="142" s="231" customFormat="1" x14ac:dyDescent="0.2"/>
    <row r="143" s="231" customFormat="1" x14ac:dyDescent="0.2"/>
    <row r="144" s="231" customFormat="1" x14ac:dyDescent="0.2"/>
    <row r="145" s="231" customFormat="1" x14ac:dyDescent="0.2"/>
    <row r="146" s="231" customFormat="1" x14ac:dyDescent="0.2"/>
    <row r="147" s="231" customFormat="1" x14ac:dyDescent="0.2"/>
    <row r="148" s="231" customFormat="1" x14ac:dyDescent="0.2"/>
    <row r="149" s="231" customFormat="1" x14ac:dyDescent="0.2"/>
    <row r="150" s="231" customFormat="1" x14ac:dyDescent="0.2"/>
    <row r="151" s="231" customFormat="1" x14ac:dyDescent="0.2"/>
    <row r="152" s="231" customFormat="1" x14ac:dyDescent="0.2"/>
    <row r="153" s="231" customFormat="1" x14ac:dyDescent="0.2"/>
    <row r="154" s="231" customFormat="1" x14ac:dyDescent="0.2"/>
    <row r="155" s="231" customFormat="1" x14ac:dyDescent="0.2"/>
    <row r="156" s="231" customFormat="1" x14ac:dyDescent="0.2"/>
    <row r="157" s="231" customFormat="1" x14ac:dyDescent="0.2"/>
    <row r="158" s="231" customFormat="1" x14ac:dyDescent="0.2"/>
    <row r="159" s="231" customFormat="1" x14ac:dyDescent="0.2"/>
    <row r="160" s="231" customFormat="1" x14ac:dyDescent="0.2"/>
    <row r="161" s="231" customFormat="1" x14ac:dyDescent="0.2"/>
    <row r="162" s="231" customFormat="1" x14ac:dyDescent="0.2"/>
    <row r="163" s="231" customFormat="1" x14ac:dyDescent="0.2"/>
    <row r="164" s="231" customFormat="1" x14ac:dyDescent="0.2"/>
    <row r="165" s="231" customFormat="1" x14ac:dyDescent="0.2"/>
    <row r="166" s="231" customFormat="1" x14ac:dyDescent="0.2"/>
    <row r="167" s="231" customFormat="1" x14ac:dyDescent="0.2"/>
    <row r="168" s="231" customFormat="1" x14ac:dyDescent="0.2"/>
    <row r="169" s="231" customFormat="1" x14ac:dyDescent="0.2"/>
    <row r="170" s="231" customFormat="1" x14ac:dyDescent="0.2"/>
    <row r="171" s="231" customFormat="1" x14ac:dyDescent="0.2"/>
    <row r="172" s="231" customFormat="1" x14ac:dyDescent="0.2"/>
    <row r="173" s="231" customFormat="1" x14ac:dyDescent="0.2"/>
    <row r="174" s="231" customFormat="1" x14ac:dyDescent="0.2"/>
    <row r="175" s="231" customFormat="1" x14ac:dyDescent="0.2"/>
    <row r="176" s="231" customFormat="1" x14ac:dyDescent="0.2"/>
    <row r="177" s="231" customFormat="1" x14ac:dyDescent="0.2"/>
    <row r="178" s="231" customFormat="1" x14ac:dyDescent="0.2"/>
    <row r="179" s="231" customFormat="1" x14ac:dyDescent="0.2"/>
    <row r="180" s="231" customFormat="1" x14ac:dyDescent="0.2"/>
    <row r="181" s="231" customFormat="1" x14ac:dyDescent="0.2"/>
    <row r="182" s="231" customFormat="1" x14ac:dyDescent="0.2"/>
    <row r="183" s="231" customFormat="1" x14ac:dyDescent="0.2"/>
    <row r="184" s="231" customFormat="1" x14ac:dyDescent="0.2"/>
    <row r="185" s="231" customFormat="1" x14ac:dyDescent="0.2"/>
    <row r="186" s="231" customFormat="1" x14ac:dyDescent="0.2"/>
    <row r="187" s="231" customFormat="1" x14ac:dyDescent="0.2"/>
    <row r="188" s="231" customFormat="1" x14ac:dyDescent="0.2"/>
    <row r="189" s="231" customFormat="1" x14ac:dyDescent="0.2"/>
    <row r="190" s="231" customFormat="1" x14ac:dyDescent="0.2"/>
    <row r="191" s="231" customFormat="1" x14ac:dyDescent="0.2"/>
    <row r="192" s="231" customFormat="1" x14ac:dyDescent="0.2"/>
    <row r="193" s="231" customFormat="1" x14ac:dyDescent="0.2"/>
    <row r="194" s="231" customFormat="1" x14ac:dyDescent="0.2"/>
    <row r="195" s="231" customFormat="1" x14ac:dyDescent="0.2"/>
    <row r="196" s="231" customFormat="1" x14ac:dyDescent="0.2"/>
    <row r="197" s="231" customFormat="1" x14ac:dyDescent="0.2"/>
    <row r="198" s="231" customFormat="1" x14ac:dyDescent="0.2"/>
    <row r="199" s="231" customFormat="1" x14ac:dyDescent="0.2"/>
    <row r="200" s="231" customFormat="1" x14ac:dyDescent="0.2"/>
    <row r="201" s="231" customFormat="1" x14ac:dyDescent="0.2"/>
    <row r="202" s="231" customFormat="1" x14ac:dyDescent="0.2"/>
    <row r="203" s="231" customFormat="1" x14ac:dyDescent="0.2"/>
    <row r="204" s="231" customFormat="1" x14ac:dyDescent="0.2"/>
    <row r="205" s="231" customFormat="1" x14ac:dyDescent="0.2"/>
    <row r="206" s="231" customFormat="1" x14ac:dyDescent="0.2"/>
    <row r="207" s="231" customFormat="1" x14ac:dyDescent="0.2"/>
    <row r="208" s="231" customFormat="1" x14ac:dyDescent="0.2"/>
    <row r="209" s="231" customFormat="1" x14ac:dyDescent="0.2"/>
    <row r="210" s="231" customFormat="1" x14ac:dyDescent="0.2"/>
    <row r="211" s="231" customFormat="1" x14ac:dyDescent="0.2"/>
    <row r="212" s="231" customFormat="1" x14ac:dyDescent="0.2"/>
    <row r="213" s="231" customFormat="1" x14ac:dyDescent="0.2"/>
    <row r="214" s="231" customFormat="1" x14ac:dyDescent="0.2"/>
    <row r="215" s="231" customFormat="1" x14ac:dyDescent="0.2"/>
    <row r="216" s="231" customFormat="1" x14ac:dyDescent="0.2"/>
    <row r="217" s="231" customFormat="1" x14ac:dyDescent="0.2"/>
    <row r="218" s="231" customFormat="1" x14ac:dyDescent="0.2"/>
    <row r="219" s="231" customFormat="1" x14ac:dyDescent="0.2"/>
    <row r="220" s="231" customFormat="1" x14ac:dyDescent="0.2"/>
    <row r="221" s="231" customFormat="1" x14ac:dyDescent="0.2"/>
    <row r="222" s="231" customFormat="1" x14ac:dyDescent="0.2"/>
    <row r="223" s="231" customFormat="1" x14ac:dyDescent="0.2"/>
    <row r="224" s="231" customFormat="1" x14ac:dyDescent="0.2"/>
    <row r="225" s="231" customFormat="1" x14ac:dyDescent="0.2"/>
    <row r="226" s="231" customFormat="1" x14ac:dyDescent="0.2"/>
    <row r="227" s="231" customFormat="1" x14ac:dyDescent="0.2"/>
    <row r="228" s="231" customFormat="1" x14ac:dyDescent="0.2"/>
    <row r="229" s="231" customFormat="1" x14ac:dyDescent="0.2"/>
    <row r="230" s="231" customFormat="1" x14ac:dyDescent="0.2"/>
    <row r="231" s="231" customFormat="1" x14ac:dyDescent="0.2"/>
    <row r="232" s="231" customFormat="1" x14ac:dyDescent="0.2"/>
    <row r="233" s="231" customFormat="1" x14ac:dyDescent="0.2"/>
    <row r="234" s="231" customFormat="1" x14ac:dyDescent="0.2"/>
    <row r="235" s="231" customFormat="1" x14ac:dyDescent="0.2"/>
    <row r="236" s="231" customFormat="1" x14ac:dyDescent="0.2"/>
    <row r="237" s="231" customFormat="1" x14ac:dyDescent="0.2"/>
    <row r="238" s="231" customFormat="1" x14ac:dyDescent="0.2"/>
    <row r="239" s="231" customFormat="1" x14ac:dyDescent="0.2"/>
    <row r="240" s="231" customFormat="1" x14ac:dyDescent="0.2"/>
    <row r="241" s="231" customFormat="1" x14ac:dyDescent="0.2"/>
    <row r="242" s="231" customFormat="1" x14ac:dyDescent="0.2"/>
    <row r="243" s="231" customFormat="1" x14ac:dyDescent="0.2"/>
    <row r="244" s="231" customFormat="1" x14ac:dyDescent="0.2"/>
    <row r="245" s="231" customFormat="1" x14ac:dyDescent="0.2"/>
    <row r="246" s="231" customFormat="1" x14ac:dyDescent="0.2"/>
    <row r="247" s="231" customFormat="1" x14ac:dyDescent="0.2"/>
    <row r="248" s="231" customFormat="1" x14ac:dyDescent="0.2"/>
    <row r="249" s="231" customFormat="1" x14ac:dyDescent="0.2"/>
    <row r="250" s="231" customFormat="1" x14ac:dyDescent="0.2"/>
    <row r="251" s="231" customFormat="1" x14ac:dyDescent="0.2"/>
    <row r="252" s="231" customFormat="1" x14ac:dyDescent="0.2"/>
    <row r="253" s="231" customFormat="1" x14ac:dyDescent="0.2"/>
    <row r="254" s="231" customFormat="1" x14ac:dyDescent="0.2"/>
    <row r="255" s="231" customFormat="1" x14ac:dyDescent="0.2"/>
    <row r="256" s="231" customFormat="1" x14ac:dyDescent="0.2"/>
    <row r="257" s="231" customFormat="1" x14ac:dyDescent="0.2"/>
    <row r="258" s="231" customFormat="1" x14ac:dyDescent="0.2"/>
    <row r="259" s="231" customFormat="1" x14ac:dyDescent="0.2"/>
    <row r="260" s="231" customFormat="1" x14ac:dyDescent="0.2"/>
    <row r="261" s="231" customFormat="1" x14ac:dyDescent="0.2"/>
    <row r="262" s="231" customFormat="1" x14ac:dyDescent="0.2"/>
    <row r="263" s="231" customFormat="1" x14ac:dyDescent="0.2"/>
    <row r="264" s="231" customFormat="1" x14ac:dyDescent="0.2"/>
    <row r="265" s="231" customFormat="1" x14ac:dyDescent="0.2"/>
    <row r="266" s="231" customFormat="1" x14ac:dyDescent="0.2"/>
    <row r="267" s="231" customFormat="1" x14ac:dyDescent="0.2"/>
    <row r="268" s="231" customFormat="1" x14ac:dyDescent="0.2"/>
    <row r="269" s="231" customFormat="1" x14ac:dyDescent="0.2"/>
    <row r="270" s="231" customFormat="1" x14ac:dyDescent="0.2"/>
    <row r="271" s="231" customFormat="1" x14ac:dyDescent="0.2"/>
    <row r="272" s="231" customFormat="1" x14ac:dyDescent="0.2"/>
    <row r="273" spans="1:9" s="231" customForma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</row>
  </sheetData>
  <sheetProtection formatColumns="0" formatRows="0" insertRows="0" deleteRows="0" sort="0"/>
  <mergeCells count="6">
    <mergeCell ref="E43:I44"/>
    <mergeCell ref="A38:B38"/>
    <mergeCell ref="A13:B13"/>
    <mergeCell ref="A1:I1"/>
    <mergeCell ref="A14:B14"/>
    <mergeCell ref="A15:B15"/>
  </mergeCells>
  <phoneticPr fontId="4" type="noConversion"/>
  <dataValidations count="1">
    <dataValidation type="list" allowBlank="1" showInputMessage="1" sqref="H7">
      <formula1>"General Administration, Scoping, Preliminary Engineering/Environmental, Final Design, Right-of-Way Support, Right-of-Way Capital, Utilities, Construction Capital, Construction Engineering, Equipment Purchase, Operations and Maintenance, Various, Other"</formula1>
    </dataValidation>
  </dataValidations>
  <printOptions horizontalCentered="1" verticalCentered="1"/>
  <pageMargins left="0.25" right="0.25" top="0.5" bottom="0.5" header="0.25" footer="0.25"/>
  <pageSetup scale="65" orientation="landscape" r:id="rId1"/>
  <headerFooter>
    <oddHeader>&amp;R&amp;"Calibri,Bold"FORM A</oddHeader>
    <oddFooter xml:space="preserve">&amp;C&amp;"Calibri,Bold"&amp;P of &amp;N&amp;R&amp;"Times New Roman,Regular"&amp;8
</oddFooter>
    <firstHeader>&amp;R&amp;"Calibri,Bold"FORM A</firstHeader>
    <firstFooter>&amp;C&amp;"Calibri,Bold"&amp;P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Normal="100" zoomScaleSheetLayoutView="100" zoomScalePageLayoutView="85" workbookViewId="0">
      <selection activeCell="A3" sqref="A3"/>
    </sheetView>
  </sheetViews>
  <sheetFormatPr defaultRowHeight="12.75" x14ac:dyDescent="0.2"/>
  <cols>
    <col min="1" max="1" width="50.140625" style="130" customWidth="1"/>
    <col min="2" max="2" width="7.85546875" style="130" customWidth="1"/>
    <col min="3" max="7" width="4.140625" style="130" customWidth="1"/>
    <col min="8" max="18" width="15.85546875" style="130" customWidth="1"/>
    <col min="19" max="16384" width="9.140625" style="130"/>
  </cols>
  <sheetData>
    <row r="1" spans="1:18" ht="18.75" x14ac:dyDescent="0.3">
      <c r="A1" s="355" t="s">
        <v>71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8" ht="18.75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8" x14ac:dyDescent="0.2">
      <c r="A3" s="122"/>
      <c r="B3" s="261"/>
      <c r="C3" s="261"/>
      <c r="D3" s="261"/>
      <c r="E3" s="261"/>
      <c r="F3" s="261"/>
      <c r="L3" s="96"/>
      <c r="M3" s="96"/>
      <c r="N3" s="196"/>
      <c r="O3" s="196"/>
    </row>
    <row r="4" spans="1:18" x14ac:dyDescent="0.2">
      <c r="A4" s="95" t="s">
        <v>34</v>
      </c>
      <c r="B4" s="364" t="str">
        <f>IF(ISBLANK(FormA_PaymentRequest!B4),"",FormA_PaymentRequest!B4)</f>
        <v/>
      </c>
      <c r="C4" s="364"/>
      <c r="D4" s="364"/>
      <c r="E4" s="364"/>
      <c r="F4" s="364"/>
      <c r="G4" s="364"/>
      <c r="H4" s="364"/>
      <c r="I4" s="364"/>
      <c r="O4" s="95" t="s">
        <v>35</v>
      </c>
      <c r="P4" s="18">
        <f>H27</f>
        <v>0</v>
      </c>
    </row>
    <row r="5" spans="1:18" x14ac:dyDescent="0.2">
      <c r="A5" s="95" t="s">
        <v>66</v>
      </c>
      <c r="B5" s="365" t="str">
        <f>IF(ISBLANK(FormA_PaymentRequest!E7),"",FormA_PaymentRequest!E7)</f>
        <v/>
      </c>
      <c r="C5" s="365"/>
      <c r="D5" s="365"/>
      <c r="E5" s="365"/>
      <c r="F5" s="365"/>
      <c r="G5" s="365"/>
      <c r="H5" s="365"/>
      <c r="I5" s="365"/>
      <c r="N5" s="95"/>
      <c r="O5" s="95" t="s">
        <v>141</v>
      </c>
      <c r="P5" s="97"/>
    </row>
    <row r="6" spans="1:18" x14ac:dyDescent="0.2">
      <c r="A6" s="95" t="s">
        <v>67</v>
      </c>
      <c r="B6" s="365" t="str">
        <f>IF(ISBLANK(FormA_PaymentRequest!E4),"",FormA_PaymentRequest!E4)</f>
        <v/>
      </c>
      <c r="C6" s="365"/>
      <c r="D6" s="365"/>
      <c r="E6" s="365"/>
      <c r="F6" s="365"/>
      <c r="G6" s="365"/>
      <c r="H6" s="365"/>
      <c r="I6" s="365"/>
      <c r="N6" s="95"/>
      <c r="O6" s="95" t="s">
        <v>142</v>
      </c>
      <c r="P6" s="97"/>
    </row>
    <row r="7" spans="1:18" x14ac:dyDescent="0.2">
      <c r="A7" s="95" t="s">
        <v>51</v>
      </c>
      <c r="B7" s="365" t="str">
        <f>IF(ISBLANK(FormA_PaymentRequest!H7),"",FormA_PaymentRequest!H7)</f>
        <v/>
      </c>
      <c r="C7" s="365"/>
      <c r="D7" s="365"/>
      <c r="E7" s="365"/>
      <c r="F7" s="365"/>
      <c r="G7" s="365"/>
      <c r="H7" s="365"/>
      <c r="I7" s="365"/>
      <c r="N7" s="95"/>
      <c r="O7" s="95" t="s">
        <v>143</v>
      </c>
      <c r="P7" s="97"/>
    </row>
    <row r="8" spans="1:18" x14ac:dyDescent="0.2">
      <c r="A8" s="95" t="s">
        <v>47</v>
      </c>
      <c r="B8" s="366" t="str">
        <f>IF(ISBLANK(FormA_PaymentRequest!H8)," ",FormA_PaymentRequest!H8)</f>
        <v>MM/DD/YY to MM/DD/YY</v>
      </c>
      <c r="C8" s="366"/>
      <c r="D8" s="366"/>
      <c r="E8" s="366"/>
      <c r="F8" s="366"/>
      <c r="G8" s="366"/>
      <c r="H8" s="366"/>
      <c r="I8" s="366"/>
      <c r="N8" s="95"/>
      <c r="O8" s="95" t="s">
        <v>36</v>
      </c>
      <c r="P8" s="19">
        <f>+P4+P5+P6+P7</f>
        <v>0</v>
      </c>
    </row>
    <row r="9" spans="1:18" x14ac:dyDescent="0.2">
      <c r="A9" s="95" t="s">
        <v>81</v>
      </c>
      <c r="B9" s="366" t="str">
        <f>IF(ISBLANK(FormA_PaymentRequest!H4)," ",FormA_PaymentRequest!H4)</f>
        <v xml:space="preserve"> </v>
      </c>
      <c r="C9" s="366"/>
      <c r="D9" s="366"/>
      <c r="E9" s="366"/>
      <c r="F9" s="366"/>
      <c r="G9" s="366"/>
      <c r="H9" s="366"/>
      <c r="I9" s="366"/>
      <c r="O9" s="95" t="s">
        <v>27</v>
      </c>
      <c r="P9" s="18">
        <f>K27</f>
        <v>0</v>
      </c>
    </row>
    <row r="10" spans="1:18" x14ac:dyDescent="0.2">
      <c r="A10" s="95" t="s">
        <v>170</v>
      </c>
      <c r="B10" s="366" t="str">
        <f>IF(ISBLANK(FormA_PaymentRequest!H9)," ",FormA_PaymentRequest!H9)</f>
        <v xml:space="preserve"> </v>
      </c>
      <c r="C10" s="366"/>
      <c r="D10" s="366"/>
      <c r="E10" s="366"/>
      <c r="F10" s="366"/>
      <c r="G10" s="366"/>
      <c r="H10" s="366"/>
      <c r="I10" s="366"/>
      <c r="O10" s="95" t="s">
        <v>9</v>
      </c>
      <c r="P10" s="19">
        <f>L27</f>
        <v>0</v>
      </c>
    </row>
    <row r="11" spans="1:18" x14ac:dyDescent="0.2">
      <c r="A11" s="122"/>
      <c r="B11" s="229"/>
      <c r="C11" s="229"/>
      <c r="D11" s="229"/>
      <c r="E11" s="229"/>
      <c r="F11" s="229"/>
      <c r="G11" s="229"/>
      <c r="O11" s="95" t="s">
        <v>10</v>
      </c>
      <c r="P11" s="19">
        <f>P8-P9-P10</f>
        <v>0</v>
      </c>
    </row>
    <row r="12" spans="1:18" x14ac:dyDescent="0.2">
      <c r="A12" s="122"/>
      <c r="B12" s="229"/>
      <c r="C12" s="229"/>
      <c r="D12" s="229"/>
      <c r="E12" s="229"/>
      <c r="F12" s="229"/>
      <c r="G12" s="229"/>
      <c r="M12" s="95"/>
      <c r="N12" s="230"/>
      <c r="O12" s="196"/>
    </row>
    <row r="13" spans="1:18" ht="15.75" x14ac:dyDescent="0.25">
      <c r="A13" s="112" t="s">
        <v>30</v>
      </c>
    </row>
    <row r="14" spans="1:18" s="241" customFormat="1" ht="35.1" customHeight="1" x14ac:dyDescent="0.2">
      <c r="A14" s="361" t="s">
        <v>5</v>
      </c>
      <c r="B14" s="361" t="s">
        <v>16</v>
      </c>
      <c r="C14" s="368" t="s">
        <v>11</v>
      </c>
      <c r="D14" s="369"/>
      <c r="E14" s="369"/>
      <c r="F14" s="369"/>
      <c r="G14" s="370"/>
      <c r="H14" s="361" t="s">
        <v>41</v>
      </c>
      <c r="I14" s="361" t="s">
        <v>121</v>
      </c>
      <c r="J14" s="363" t="s">
        <v>50</v>
      </c>
      <c r="K14" s="361" t="s">
        <v>122</v>
      </c>
      <c r="L14" s="361" t="s">
        <v>123</v>
      </c>
      <c r="M14" s="361" t="s">
        <v>105</v>
      </c>
      <c r="N14" s="361" t="s">
        <v>147</v>
      </c>
      <c r="O14" s="361" t="s">
        <v>146</v>
      </c>
      <c r="P14" s="361" t="s">
        <v>145</v>
      </c>
      <c r="Q14" s="361" t="s">
        <v>64</v>
      </c>
      <c r="R14" s="361" t="s">
        <v>144</v>
      </c>
    </row>
    <row r="15" spans="1:18" s="241" customFormat="1" ht="15" x14ac:dyDescent="0.2">
      <c r="A15" s="362"/>
      <c r="B15" s="362"/>
      <c r="C15" s="99" t="s">
        <v>31</v>
      </c>
      <c r="D15" s="99" t="s">
        <v>32</v>
      </c>
      <c r="E15" s="99" t="s">
        <v>48</v>
      </c>
      <c r="F15" s="99" t="s">
        <v>33</v>
      </c>
      <c r="G15" s="99" t="s">
        <v>86</v>
      </c>
      <c r="H15" s="362"/>
      <c r="I15" s="362"/>
      <c r="J15" s="363"/>
      <c r="K15" s="362"/>
      <c r="L15" s="362"/>
      <c r="M15" s="362"/>
      <c r="N15" s="362"/>
      <c r="O15" s="362"/>
      <c r="P15" s="362"/>
      <c r="Q15" s="362"/>
      <c r="R15" s="362"/>
    </row>
    <row r="16" spans="1:18" ht="15" x14ac:dyDescent="0.25">
      <c r="A16" s="10"/>
      <c r="B16" s="11"/>
      <c r="C16" s="104" t="str">
        <f>IF(ISBLANK(FormC_VendorInfo!M13),"","X")</f>
        <v>X</v>
      </c>
      <c r="D16" s="104" t="str">
        <f>IF(ISBLANK(FormC_VendorInfo!N13),"","X")</f>
        <v>X</v>
      </c>
      <c r="E16" s="104" t="str">
        <f>IF(ISBLANK(FormC_VendorInfo!O13),"","X")</f>
        <v>X</v>
      </c>
      <c r="F16" s="104" t="str">
        <f>IF(ISBLANK(FormC_VendorInfo!P13),"","X")</f>
        <v>X</v>
      </c>
      <c r="G16" s="104" t="str">
        <f>IF(ISBLANK(FormC_VendorInfo!Q13),"","X")</f>
        <v>X</v>
      </c>
      <c r="H16" s="12"/>
      <c r="I16" s="12"/>
      <c r="J16" s="107" t="str">
        <f t="shared" ref="J16:J27" si="0">IF(I16=0,"",I16/$I$27)</f>
        <v/>
      </c>
      <c r="K16" s="12"/>
      <c r="L16" s="12"/>
      <c r="M16" s="12"/>
      <c r="N16" s="108">
        <f t="shared" ref="N16:N26" si="1">+K16+L16</f>
        <v>0</v>
      </c>
      <c r="O16" s="12"/>
      <c r="P16" s="12"/>
      <c r="Q16" s="100">
        <f t="shared" ref="Q16:Q26" si="2">+I16-N16</f>
        <v>0</v>
      </c>
      <c r="R16" s="101" t="str">
        <f>IF(N16=0,"0%",N16/$I16)</f>
        <v>0%</v>
      </c>
    </row>
    <row r="17" spans="1:18" ht="15" customHeight="1" x14ac:dyDescent="0.25">
      <c r="A17" s="13"/>
      <c r="B17" s="11"/>
      <c r="C17" s="104" t="str">
        <f>IF(ISBLANK(FormC_VendorInfo!M14),"","X")</f>
        <v/>
      </c>
      <c r="D17" s="104" t="str">
        <f>IF(ISBLANK(FormC_VendorInfo!N14),"","X")</f>
        <v/>
      </c>
      <c r="E17" s="104" t="str">
        <f>IF(ISBLANK(FormC_VendorInfo!O14),"","X")</f>
        <v/>
      </c>
      <c r="F17" s="104" t="str">
        <f>IF(ISBLANK(FormC_VendorInfo!P14),"","X")</f>
        <v/>
      </c>
      <c r="G17" s="104" t="str">
        <f>IF(ISBLANK(FormC_VendorInfo!Q14),"","X")</f>
        <v/>
      </c>
      <c r="H17" s="12"/>
      <c r="I17" s="12"/>
      <c r="J17" s="107" t="str">
        <f t="shared" si="0"/>
        <v/>
      </c>
      <c r="K17" s="12"/>
      <c r="L17" s="12"/>
      <c r="M17" s="12"/>
      <c r="N17" s="108">
        <f t="shared" si="1"/>
        <v>0</v>
      </c>
      <c r="O17" s="12"/>
      <c r="P17" s="12"/>
      <c r="Q17" s="100">
        <f t="shared" si="2"/>
        <v>0</v>
      </c>
      <c r="R17" s="101" t="str">
        <f t="shared" ref="R17:R27" si="3">IF(N17=0,"0%",N17/$I17)</f>
        <v>0%</v>
      </c>
    </row>
    <row r="18" spans="1:18" ht="15" x14ac:dyDescent="0.25">
      <c r="A18" s="10"/>
      <c r="B18" s="11"/>
      <c r="C18" s="104" t="str">
        <f>IF(ISBLANK(FormC_VendorInfo!M15),"","X")</f>
        <v/>
      </c>
      <c r="D18" s="104" t="str">
        <f>IF(ISBLANK(FormC_VendorInfo!N15),"","X")</f>
        <v/>
      </c>
      <c r="E18" s="104" t="str">
        <f>IF(ISBLANK(FormC_VendorInfo!O15),"","X")</f>
        <v/>
      </c>
      <c r="F18" s="104" t="str">
        <f>IF(ISBLANK(FormC_VendorInfo!P15),"","X")</f>
        <v/>
      </c>
      <c r="G18" s="104" t="str">
        <f>IF(ISBLANK(FormC_VendorInfo!Q15),"","X")</f>
        <v/>
      </c>
      <c r="H18" s="12"/>
      <c r="I18" s="12"/>
      <c r="J18" s="107" t="str">
        <f t="shared" si="0"/>
        <v/>
      </c>
      <c r="K18" s="12"/>
      <c r="L18" s="12"/>
      <c r="M18" s="12"/>
      <c r="N18" s="108">
        <f t="shared" si="1"/>
        <v>0</v>
      </c>
      <c r="O18" s="12"/>
      <c r="P18" s="12"/>
      <c r="Q18" s="100">
        <f t="shared" si="2"/>
        <v>0</v>
      </c>
      <c r="R18" s="101" t="str">
        <f t="shared" si="3"/>
        <v>0%</v>
      </c>
    </row>
    <row r="19" spans="1:18" ht="15" x14ac:dyDescent="0.25">
      <c r="A19" s="10"/>
      <c r="B19" s="11"/>
      <c r="C19" s="104" t="str">
        <f>IF(ISBLANK(FormC_VendorInfo!M16),"","X")</f>
        <v/>
      </c>
      <c r="D19" s="104" t="str">
        <f>IF(ISBLANK(FormC_VendorInfo!N16),"","X")</f>
        <v/>
      </c>
      <c r="E19" s="104" t="str">
        <f>IF(ISBLANK(FormC_VendorInfo!O16),"","X")</f>
        <v/>
      </c>
      <c r="F19" s="104" t="str">
        <f>IF(ISBLANK(FormC_VendorInfo!P16),"","X")</f>
        <v/>
      </c>
      <c r="G19" s="104" t="str">
        <f>IF(ISBLANK(FormC_VendorInfo!Q16),"","X")</f>
        <v/>
      </c>
      <c r="H19" s="12"/>
      <c r="I19" s="12"/>
      <c r="J19" s="107" t="str">
        <f t="shared" si="0"/>
        <v/>
      </c>
      <c r="K19" s="12"/>
      <c r="L19" s="12"/>
      <c r="M19" s="12"/>
      <c r="N19" s="108">
        <f t="shared" si="1"/>
        <v>0</v>
      </c>
      <c r="O19" s="12"/>
      <c r="P19" s="12"/>
      <c r="Q19" s="100">
        <f t="shared" si="2"/>
        <v>0</v>
      </c>
      <c r="R19" s="101" t="str">
        <f t="shared" si="3"/>
        <v>0%</v>
      </c>
    </row>
    <row r="20" spans="1:18" ht="15" x14ac:dyDescent="0.25">
      <c r="A20" s="10"/>
      <c r="B20" s="11"/>
      <c r="C20" s="104" t="str">
        <f>IF(ISBLANK(FormC_VendorInfo!M17),"","X")</f>
        <v/>
      </c>
      <c r="D20" s="104" t="str">
        <f>IF(ISBLANK(FormC_VendorInfo!N17),"","X")</f>
        <v/>
      </c>
      <c r="E20" s="104" t="str">
        <f>IF(ISBLANK(FormC_VendorInfo!O17),"","X")</f>
        <v/>
      </c>
      <c r="F20" s="104" t="str">
        <f>IF(ISBLANK(FormC_VendorInfo!P17),"","X")</f>
        <v/>
      </c>
      <c r="G20" s="104" t="str">
        <f>IF(ISBLANK(FormC_VendorInfo!Q17),"","X")</f>
        <v/>
      </c>
      <c r="H20" s="12"/>
      <c r="I20" s="12"/>
      <c r="J20" s="107" t="str">
        <f t="shared" si="0"/>
        <v/>
      </c>
      <c r="K20" s="12"/>
      <c r="L20" s="12"/>
      <c r="M20" s="12"/>
      <c r="N20" s="108">
        <f t="shared" si="1"/>
        <v>0</v>
      </c>
      <c r="O20" s="12"/>
      <c r="P20" s="12"/>
      <c r="Q20" s="100">
        <f t="shared" si="2"/>
        <v>0</v>
      </c>
      <c r="R20" s="101" t="str">
        <f t="shared" si="3"/>
        <v>0%</v>
      </c>
    </row>
    <row r="21" spans="1:18" ht="15" x14ac:dyDescent="0.25">
      <c r="A21" s="10"/>
      <c r="B21" s="11"/>
      <c r="C21" s="104" t="str">
        <f>IF(ISBLANK(FormC_VendorInfo!M18),"","X")</f>
        <v/>
      </c>
      <c r="D21" s="104" t="str">
        <f>IF(ISBLANK(FormC_VendorInfo!N18),"","X")</f>
        <v/>
      </c>
      <c r="E21" s="104" t="str">
        <f>IF(ISBLANK(FormC_VendorInfo!O18),"","X")</f>
        <v/>
      </c>
      <c r="F21" s="104" t="str">
        <f>IF(ISBLANK(FormC_VendorInfo!P18),"","X")</f>
        <v/>
      </c>
      <c r="G21" s="104" t="str">
        <f>IF(ISBLANK(FormC_VendorInfo!Q18),"","X")</f>
        <v/>
      </c>
      <c r="H21" s="12"/>
      <c r="I21" s="12"/>
      <c r="J21" s="107" t="str">
        <f t="shared" si="0"/>
        <v/>
      </c>
      <c r="K21" s="12"/>
      <c r="L21" s="12"/>
      <c r="M21" s="12"/>
      <c r="N21" s="108">
        <f t="shared" si="1"/>
        <v>0</v>
      </c>
      <c r="O21" s="12"/>
      <c r="P21" s="12"/>
      <c r="Q21" s="100">
        <f t="shared" si="2"/>
        <v>0</v>
      </c>
      <c r="R21" s="101" t="str">
        <f t="shared" si="3"/>
        <v>0%</v>
      </c>
    </row>
    <row r="22" spans="1:18" ht="15" x14ac:dyDescent="0.25">
      <c r="A22" s="10"/>
      <c r="B22" s="11"/>
      <c r="C22" s="104" t="str">
        <f>IF(ISBLANK(FormC_VendorInfo!M19),"","X")</f>
        <v/>
      </c>
      <c r="D22" s="104" t="str">
        <f>IF(ISBLANK(FormC_VendorInfo!N19),"","X")</f>
        <v/>
      </c>
      <c r="E22" s="104" t="str">
        <f>IF(ISBLANK(FormC_VendorInfo!O19),"","X")</f>
        <v/>
      </c>
      <c r="F22" s="104" t="str">
        <f>IF(ISBLANK(FormC_VendorInfo!P19),"","X")</f>
        <v/>
      </c>
      <c r="G22" s="104" t="str">
        <f>IF(ISBLANK(FormC_VendorInfo!Q19),"","X")</f>
        <v/>
      </c>
      <c r="H22" s="12"/>
      <c r="I22" s="12"/>
      <c r="J22" s="107" t="str">
        <f t="shared" si="0"/>
        <v/>
      </c>
      <c r="K22" s="12"/>
      <c r="L22" s="12"/>
      <c r="M22" s="12"/>
      <c r="N22" s="108">
        <f t="shared" si="1"/>
        <v>0</v>
      </c>
      <c r="O22" s="12"/>
      <c r="P22" s="12"/>
      <c r="Q22" s="100">
        <f t="shared" si="2"/>
        <v>0</v>
      </c>
      <c r="R22" s="101" t="str">
        <f t="shared" si="3"/>
        <v>0%</v>
      </c>
    </row>
    <row r="23" spans="1:18" ht="15" x14ac:dyDescent="0.25">
      <c r="A23" s="10"/>
      <c r="B23" s="11"/>
      <c r="C23" s="104" t="str">
        <f>IF(ISBLANK(FormC_VendorInfo!M20),"","X")</f>
        <v/>
      </c>
      <c r="D23" s="104" t="str">
        <f>IF(ISBLANK(FormC_VendorInfo!N20),"","X")</f>
        <v/>
      </c>
      <c r="E23" s="104" t="str">
        <f>IF(ISBLANK(FormC_VendorInfo!O20),"","X")</f>
        <v/>
      </c>
      <c r="F23" s="104" t="str">
        <f>IF(ISBLANK(FormC_VendorInfo!P20),"","X")</f>
        <v/>
      </c>
      <c r="G23" s="104" t="str">
        <f>IF(ISBLANK(FormC_VendorInfo!Q20),"","X")</f>
        <v/>
      </c>
      <c r="H23" s="12"/>
      <c r="I23" s="12"/>
      <c r="J23" s="107" t="str">
        <f t="shared" si="0"/>
        <v/>
      </c>
      <c r="K23" s="12"/>
      <c r="L23" s="12"/>
      <c r="M23" s="12"/>
      <c r="N23" s="108">
        <f t="shared" si="1"/>
        <v>0</v>
      </c>
      <c r="O23" s="12"/>
      <c r="P23" s="12"/>
      <c r="Q23" s="100">
        <f t="shared" si="2"/>
        <v>0</v>
      </c>
      <c r="R23" s="101" t="str">
        <f t="shared" si="3"/>
        <v>0%</v>
      </c>
    </row>
    <row r="24" spans="1:18" ht="15" x14ac:dyDescent="0.25">
      <c r="A24" s="10"/>
      <c r="B24" s="11"/>
      <c r="C24" s="104" t="str">
        <f>IF(ISBLANK(FormC_VendorInfo!M21),"","X")</f>
        <v/>
      </c>
      <c r="D24" s="104" t="str">
        <f>IF(ISBLANK(FormC_VendorInfo!N21),"","X")</f>
        <v/>
      </c>
      <c r="E24" s="104" t="str">
        <f>IF(ISBLANK(FormC_VendorInfo!O21),"","X")</f>
        <v/>
      </c>
      <c r="F24" s="104" t="str">
        <f>IF(ISBLANK(FormC_VendorInfo!P21),"","X")</f>
        <v/>
      </c>
      <c r="G24" s="104" t="str">
        <f>IF(ISBLANK(FormC_VendorInfo!Q21),"","X")</f>
        <v/>
      </c>
      <c r="H24" s="12"/>
      <c r="I24" s="12"/>
      <c r="J24" s="107" t="str">
        <f t="shared" si="0"/>
        <v/>
      </c>
      <c r="K24" s="12"/>
      <c r="L24" s="12"/>
      <c r="M24" s="12"/>
      <c r="N24" s="108">
        <f t="shared" si="1"/>
        <v>0</v>
      </c>
      <c r="O24" s="12"/>
      <c r="P24" s="12"/>
      <c r="Q24" s="100">
        <f t="shared" si="2"/>
        <v>0</v>
      </c>
      <c r="R24" s="101" t="str">
        <f t="shared" si="3"/>
        <v>0%</v>
      </c>
    </row>
    <row r="25" spans="1:18" ht="15" x14ac:dyDescent="0.25">
      <c r="A25" s="10"/>
      <c r="B25" s="11"/>
      <c r="C25" s="104" t="str">
        <f>IF(ISBLANK(FormC_VendorInfo!M22),"","X")</f>
        <v/>
      </c>
      <c r="D25" s="104" t="str">
        <f>IF(ISBLANK(FormC_VendorInfo!N22),"","X")</f>
        <v/>
      </c>
      <c r="E25" s="104" t="str">
        <f>IF(ISBLANK(FormC_VendorInfo!O22),"","X")</f>
        <v/>
      </c>
      <c r="F25" s="104" t="str">
        <f>IF(ISBLANK(FormC_VendorInfo!P22),"","X")</f>
        <v/>
      </c>
      <c r="G25" s="104" t="str">
        <f>IF(ISBLANK(FormC_VendorInfo!Q22),"","X")</f>
        <v/>
      </c>
      <c r="H25" s="12"/>
      <c r="I25" s="12"/>
      <c r="J25" s="107" t="str">
        <f t="shared" si="0"/>
        <v/>
      </c>
      <c r="K25" s="12"/>
      <c r="L25" s="12"/>
      <c r="M25" s="12"/>
      <c r="N25" s="108">
        <f t="shared" si="1"/>
        <v>0</v>
      </c>
      <c r="O25" s="12"/>
      <c r="P25" s="12"/>
      <c r="Q25" s="100">
        <f t="shared" si="2"/>
        <v>0</v>
      </c>
      <c r="R25" s="101" t="str">
        <f t="shared" si="3"/>
        <v>0%</v>
      </c>
    </row>
    <row r="26" spans="1:18" ht="15" x14ac:dyDescent="0.25">
      <c r="A26" s="10"/>
      <c r="B26" s="11"/>
      <c r="C26" s="104" t="str">
        <f>IF(ISBLANK(FormC_VendorInfo!M23),"","X")</f>
        <v/>
      </c>
      <c r="D26" s="104" t="str">
        <f>IF(ISBLANK(FormC_VendorInfo!N23),"","X")</f>
        <v/>
      </c>
      <c r="E26" s="104" t="str">
        <f>IF(ISBLANK(FormC_VendorInfo!O23),"","X")</f>
        <v/>
      </c>
      <c r="F26" s="104" t="str">
        <f>IF(ISBLANK(FormC_VendorInfo!P23),"","X")</f>
        <v/>
      </c>
      <c r="G26" s="104" t="str">
        <f>IF(ISBLANK(FormC_VendorInfo!Q23),"","X")</f>
        <v/>
      </c>
      <c r="H26" s="12"/>
      <c r="I26" s="12"/>
      <c r="J26" s="107" t="str">
        <f t="shared" si="0"/>
        <v/>
      </c>
      <c r="K26" s="12"/>
      <c r="L26" s="12"/>
      <c r="M26" s="12"/>
      <c r="N26" s="108">
        <f t="shared" si="1"/>
        <v>0</v>
      </c>
      <c r="O26" s="12"/>
      <c r="P26" s="12"/>
      <c r="Q26" s="100">
        <f t="shared" si="2"/>
        <v>0</v>
      </c>
      <c r="R26" s="101" t="str">
        <f t="shared" si="3"/>
        <v>0%</v>
      </c>
    </row>
    <row r="27" spans="1:18" ht="15" x14ac:dyDescent="0.25">
      <c r="A27" s="110"/>
      <c r="B27" s="106" t="s">
        <v>3</v>
      </c>
      <c r="C27" s="105"/>
      <c r="D27" s="105"/>
      <c r="E27" s="105"/>
      <c r="F27" s="105"/>
      <c r="G27" s="106"/>
      <c r="H27" s="102">
        <f>SUM(H16:H26)</f>
        <v>0</v>
      </c>
      <c r="I27" s="111">
        <f>SUM(I16:I26)</f>
        <v>0</v>
      </c>
      <c r="J27" s="103" t="str">
        <f t="shared" si="0"/>
        <v/>
      </c>
      <c r="K27" s="102">
        <f t="shared" ref="K27:Q27" si="4">SUM(K16:K26)</f>
        <v>0</v>
      </c>
      <c r="L27" s="102">
        <f t="shared" si="4"/>
        <v>0</v>
      </c>
      <c r="M27" s="102">
        <f t="shared" si="4"/>
        <v>0</v>
      </c>
      <c r="N27" s="109">
        <f t="shared" si="4"/>
        <v>0</v>
      </c>
      <c r="O27" s="102">
        <f t="shared" si="4"/>
        <v>0</v>
      </c>
      <c r="P27" s="102">
        <f t="shared" si="4"/>
        <v>0</v>
      </c>
      <c r="Q27" s="102">
        <f t="shared" si="4"/>
        <v>0</v>
      </c>
      <c r="R27" s="103" t="str">
        <f t="shared" si="3"/>
        <v>0%</v>
      </c>
    </row>
    <row r="28" spans="1:18" s="269" customFormat="1" ht="15" x14ac:dyDescent="0.25">
      <c r="A28" s="262"/>
      <c r="B28" s="263"/>
      <c r="C28" s="263"/>
      <c r="D28" s="263"/>
      <c r="E28" s="263"/>
      <c r="F28" s="263"/>
      <c r="G28" s="264"/>
      <c r="H28" s="265"/>
      <c r="I28" s="265"/>
      <c r="J28" s="266"/>
      <c r="K28" s="265"/>
      <c r="L28" s="265"/>
      <c r="M28" s="267"/>
      <c r="N28" s="265"/>
      <c r="O28" s="268"/>
    </row>
    <row r="29" spans="1:18" s="275" customFormat="1" ht="15.75" x14ac:dyDescent="0.25">
      <c r="A29" s="113" t="s">
        <v>63</v>
      </c>
      <c r="B29" s="270"/>
      <c r="C29" s="270"/>
      <c r="D29" s="270"/>
      <c r="E29" s="270"/>
      <c r="F29" s="270"/>
      <c r="G29" s="171"/>
      <c r="H29" s="271"/>
      <c r="I29" s="272"/>
      <c r="J29" s="273"/>
      <c r="K29" s="273"/>
      <c r="L29" s="80"/>
      <c r="M29" s="273"/>
      <c r="N29" s="274"/>
    </row>
    <row r="30" spans="1:18" ht="35.1" customHeight="1" x14ac:dyDescent="0.25">
      <c r="A30" s="361" t="s">
        <v>5</v>
      </c>
      <c r="B30" s="361" t="s">
        <v>16</v>
      </c>
      <c r="C30" s="368" t="s">
        <v>11</v>
      </c>
      <c r="D30" s="369"/>
      <c r="E30" s="369"/>
      <c r="F30" s="369"/>
      <c r="G30" s="370"/>
      <c r="H30" s="361" t="s">
        <v>121</v>
      </c>
      <c r="I30" s="361" t="s">
        <v>145</v>
      </c>
      <c r="J30" s="116" t="s">
        <v>7</v>
      </c>
      <c r="K30" s="116" t="s">
        <v>12</v>
      </c>
      <c r="L30" s="116" t="s">
        <v>56</v>
      </c>
      <c r="M30" s="116" t="s">
        <v>8</v>
      </c>
      <c r="N30" s="116" t="s">
        <v>87</v>
      </c>
    </row>
    <row r="31" spans="1:18" ht="15" x14ac:dyDescent="0.25">
      <c r="A31" s="362"/>
      <c r="B31" s="362"/>
      <c r="C31" s="99" t="s">
        <v>31</v>
      </c>
      <c r="D31" s="99" t="s">
        <v>32</v>
      </c>
      <c r="E31" s="99" t="s">
        <v>48</v>
      </c>
      <c r="F31" s="99" t="s">
        <v>33</v>
      </c>
      <c r="G31" s="99" t="s">
        <v>86</v>
      </c>
      <c r="H31" s="362"/>
      <c r="I31" s="362"/>
      <c r="J31" s="116" t="s">
        <v>49</v>
      </c>
      <c r="K31" s="116" t="s">
        <v>49</v>
      </c>
      <c r="L31" s="116" t="s">
        <v>49</v>
      </c>
      <c r="M31" s="116" t="s">
        <v>49</v>
      </c>
      <c r="N31" s="116" t="s">
        <v>49</v>
      </c>
    </row>
    <row r="32" spans="1:18" ht="15" x14ac:dyDescent="0.25">
      <c r="A32" s="114" t="str">
        <f t="shared" ref="A32:G32" si="5">IF(ISBLANK(A16),"",A16)</f>
        <v/>
      </c>
      <c r="B32" s="104" t="str">
        <f t="shared" si="5"/>
        <v/>
      </c>
      <c r="C32" s="104" t="str">
        <f t="shared" si="5"/>
        <v>X</v>
      </c>
      <c r="D32" s="104" t="str">
        <f t="shared" si="5"/>
        <v>X</v>
      </c>
      <c r="E32" s="104" t="str">
        <f t="shared" si="5"/>
        <v>X</v>
      </c>
      <c r="F32" s="104" t="str">
        <f t="shared" si="5"/>
        <v>X</v>
      </c>
      <c r="G32" s="104" t="str">
        <f t="shared" si="5"/>
        <v>X</v>
      </c>
      <c r="H32" s="117" t="str">
        <f>IF(ISBLANK(I16),"",(I16))</f>
        <v/>
      </c>
      <c r="I32" s="117" t="str">
        <f t="shared" ref="I32:I42" si="6">IF(ISBLANK(P16),"",(P16))</f>
        <v/>
      </c>
      <c r="J32" s="118" t="e">
        <f t="shared" ref="J32:J42" si="7">IF(C16="X",I32/$P$27,"")</f>
        <v>#VALUE!</v>
      </c>
      <c r="K32" s="118" t="e">
        <f t="shared" ref="K32:K42" si="8">IF(D16="X",I32/$P$27,"")</f>
        <v>#VALUE!</v>
      </c>
      <c r="L32" s="118" t="e">
        <f t="shared" ref="L32:L42" si="9">IF(E16="X",I32/$P$27,"")</f>
        <v>#VALUE!</v>
      </c>
      <c r="M32" s="118" t="e">
        <f t="shared" ref="M32:M42" si="10">IF(F16="X",I32/$P$27,"")</f>
        <v>#VALUE!</v>
      </c>
      <c r="N32" s="118" t="e">
        <f t="shared" ref="N32:N42" si="11">IF(G16="X",I32/$P$27,"")</f>
        <v>#VALUE!</v>
      </c>
    </row>
    <row r="33" spans="1:14" ht="15" x14ac:dyDescent="0.25">
      <c r="A33" s="114" t="str">
        <f t="shared" ref="A33:B42" si="12">IF(ISBLANK(A17),"",A17)</f>
        <v/>
      </c>
      <c r="B33" s="104" t="str">
        <f t="shared" si="12"/>
        <v/>
      </c>
      <c r="C33" s="104" t="str">
        <f t="shared" ref="C33:G42" si="13">IF(ISBLANK(C17),"",C17)</f>
        <v/>
      </c>
      <c r="D33" s="104" t="str">
        <f t="shared" si="13"/>
        <v/>
      </c>
      <c r="E33" s="104" t="str">
        <f t="shared" si="13"/>
        <v/>
      </c>
      <c r="F33" s="104" t="str">
        <f t="shared" si="13"/>
        <v/>
      </c>
      <c r="G33" s="104" t="str">
        <f t="shared" si="13"/>
        <v/>
      </c>
      <c r="H33" s="117" t="str">
        <f t="shared" ref="H33:H42" si="14">IF(ISBLANK(I17),"",(I17))</f>
        <v/>
      </c>
      <c r="I33" s="117" t="str">
        <f t="shared" si="6"/>
        <v/>
      </c>
      <c r="J33" s="118" t="str">
        <f t="shared" si="7"/>
        <v/>
      </c>
      <c r="K33" s="118" t="str">
        <f t="shared" si="8"/>
        <v/>
      </c>
      <c r="L33" s="118" t="str">
        <f t="shared" si="9"/>
        <v/>
      </c>
      <c r="M33" s="118" t="str">
        <f t="shared" si="10"/>
        <v/>
      </c>
      <c r="N33" s="118" t="str">
        <f t="shared" si="11"/>
        <v/>
      </c>
    </row>
    <row r="34" spans="1:14" ht="15" x14ac:dyDescent="0.25">
      <c r="A34" s="114" t="str">
        <f t="shared" si="12"/>
        <v/>
      </c>
      <c r="B34" s="104" t="str">
        <f t="shared" si="12"/>
        <v/>
      </c>
      <c r="C34" s="104" t="str">
        <f t="shared" si="13"/>
        <v/>
      </c>
      <c r="D34" s="104" t="str">
        <f t="shared" si="13"/>
        <v/>
      </c>
      <c r="E34" s="104" t="str">
        <f t="shared" si="13"/>
        <v/>
      </c>
      <c r="F34" s="104" t="str">
        <f t="shared" si="13"/>
        <v/>
      </c>
      <c r="G34" s="104" t="str">
        <f t="shared" si="13"/>
        <v/>
      </c>
      <c r="H34" s="117" t="str">
        <f t="shared" si="14"/>
        <v/>
      </c>
      <c r="I34" s="117" t="str">
        <f t="shared" si="6"/>
        <v/>
      </c>
      <c r="J34" s="118" t="str">
        <f t="shared" si="7"/>
        <v/>
      </c>
      <c r="K34" s="118" t="str">
        <f t="shared" si="8"/>
        <v/>
      </c>
      <c r="L34" s="118" t="str">
        <f t="shared" si="9"/>
        <v/>
      </c>
      <c r="M34" s="118" t="str">
        <f t="shared" si="10"/>
        <v/>
      </c>
      <c r="N34" s="118" t="str">
        <f t="shared" si="11"/>
        <v/>
      </c>
    </row>
    <row r="35" spans="1:14" ht="15" x14ac:dyDescent="0.25">
      <c r="A35" s="114" t="str">
        <f t="shared" si="12"/>
        <v/>
      </c>
      <c r="B35" s="104" t="str">
        <f t="shared" si="12"/>
        <v/>
      </c>
      <c r="C35" s="104" t="str">
        <f t="shared" si="13"/>
        <v/>
      </c>
      <c r="D35" s="104" t="str">
        <f t="shared" si="13"/>
        <v/>
      </c>
      <c r="E35" s="104" t="str">
        <f t="shared" si="13"/>
        <v/>
      </c>
      <c r="F35" s="104" t="str">
        <f t="shared" si="13"/>
        <v/>
      </c>
      <c r="G35" s="104" t="str">
        <f t="shared" si="13"/>
        <v/>
      </c>
      <c r="H35" s="117" t="str">
        <f t="shared" si="14"/>
        <v/>
      </c>
      <c r="I35" s="117" t="str">
        <f t="shared" si="6"/>
        <v/>
      </c>
      <c r="J35" s="118" t="str">
        <f t="shared" si="7"/>
        <v/>
      </c>
      <c r="K35" s="118" t="str">
        <f t="shared" si="8"/>
        <v/>
      </c>
      <c r="L35" s="118" t="str">
        <f t="shared" si="9"/>
        <v/>
      </c>
      <c r="M35" s="118" t="str">
        <f t="shared" si="10"/>
        <v/>
      </c>
      <c r="N35" s="118" t="str">
        <f t="shared" si="11"/>
        <v/>
      </c>
    </row>
    <row r="36" spans="1:14" ht="15" x14ac:dyDescent="0.25">
      <c r="A36" s="114" t="str">
        <f t="shared" si="12"/>
        <v/>
      </c>
      <c r="B36" s="104" t="str">
        <f t="shared" si="12"/>
        <v/>
      </c>
      <c r="C36" s="104" t="str">
        <f t="shared" si="13"/>
        <v/>
      </c>
      <c r="D36" s="104" t="str">
        <f t="shared" si="13"/>
        <v/>
      </c>
      <c r="E36" s="104" t="str">
        <f t="shared" si="13"/>
        <v/>
      </c>
      <c r="F36" s="104" t="str">
        <f t="shared" si="13"/>
        <v/>
      </c>
      <c r="G36" s="104" t="str">
        <f t="shared" si="13"/>
        <v/>
      </c>
      <c r="H36" s="117" t="str">
        <f t="shared" si="14"/>
        <v/>
      </c>
      <c r="I36" s="117" t="str">
        <f t="shared" si="6"/>
        <v/>
      </c>
      <c r="J36" s="118" t="str">
        <f t="shared" si="7"/>
        <v/>
      </c>
      <c r="K36" s="118" t="str">
        <f t="shared" si="8"/>
        <v/>
      </c>
      <c r="L36" s="118" t="str">
        <f t="shared" si="9"/>
        <v/>
      </c>
      <c r="M36" s="118" t="str">
        <f t="shared" si="10"/>
        <v/>
      </c>
      <c r="N36" s="118" t="str">
        <f t="shared" si="11"/>
        <v/>
      </c>
    </row>
    <row r="37" spans="1:14" ht="15" x14ac:dyDescent="0.25">
      <c r="A37" s="114" t="str">
        <f t="shared" si="12"/>
        <v/>
      </c>
      <c r="B37" s="104" t="str">
        <f t="shared" si="12"/>
        <v/>
      </c>
      <c r="C37" s="104" t="str">
        <f t="shared" si="13"/>
        <v/>
      </c>
      <c r="D37" s="104" t="str">
        <f t="shared" si="13"/>
        <v/>
      </c>
      <c r="E37" s="104" t="str">
        <f t="shared" si="13"/>
        <v/>
      </c>
      <c r="F37" s="104" t="str">
        <f t="shared" si="13"/>
        <v/>
      </c>
      <c r="G37" s="104" t="str">
        <f t="shared" si="13"/>
        <v/>
      </c>
      <c r="H37" s="117" t="str">
        <f t="shared" si="14"/>
        <v/>
      </c>
      <c r="I37" s="117" t="str">
        <f t="shared" si="6"/>
        <v/>
      </c>
      <c r="J37" s="118" t="str">
        <f t="shared" si="7"/>
        <v/>
      </c>
      <c r="K37" s="118" t="str">
        <f t="shared" si="8"/>
        <v/>
      </c>
      <c r="L37" s="118" t="str">
        <f t="shared" si="9"/>
        <v/>
      </c>
      <c r="M37" s="118" t="str">
        <f t="shared" si="10"/>
        <v/>
      </c>
      <c r="N37" s="118" t="str">
        <f t="shared" si="11"/>
        <v/>
      </c>
    </row>
    <row r="38" spans="1:14" ht="15" x14ac:dyDescent="0.25">
      <c r="A38" s="114" t="str">
        <f t="shared" si="12"/>
        <v/>
      </c>
      <c r="B38" s="104" t="str">
        <f t="shared" si="12"/>
        <v/>
      </c>
      <c r="C38" s="104" t="str">
        <f t="shared" si="13"/>
        <v/>
      </c>
      <c r="D38" s="104" t="str">
        <f t="shared" si="13"/>
        <v/>
      </c>
      <c r="E38" s="104" t="str">
        <f t="shared" si="13"/>
        <v/>
      </c>
      <c r="F38" s="104" t="str">
        <f t="shared" si="13"/>
        <v/>
      </c>
      <c r="G38" s="104" t="str">
        <f t="shared" si="13"/>
        <v/>
      </c>
      <c r="H38" s="117" t="str">
        <f t="shared" si="14"/>
        <v/>
      </c>
      <c r="I38" s="117" t="str">
        <f t="shared" si="6"/>
        <v/>
      </c>
      <c r="J38" s="118" t="str">
        <f t="shared" si="7"/>
        <v/>
      </c>
      <c r="K38" s="118" t="str">
        <f t="shared" si="8"/>
        <v/>
      </c>
      <c r="L38" s="118" t="str">
        <f t="shared" si="9"/>
        <v/>
      </c>
      <c r="M38" s="118" t="str">
        <f t="shared" si="10"/>
        <v/>
      </c>
      <c r="N38" s="118" t="str">
        <f t="shared" si="11"/>
        <v/>
      </c>
    </row>
    <row r="39" spans="1:14" ht="15" x14ac:dyDescent="0.25">
      <c r="A39" s="114" t="str">
        <f t="shared" si="12"/>
        <v/>
      </c>
      <c r="B39" s="104" t="str">
        <f t="shared" si="12"/>
        <v/>
      </c>
      <c r="C39" s="104" t="str">
        <f t="shared" si="13"/>
        <v/>
      </c>
      <c r="D39" s="104" t="str">
        <f t="shared" si="13"/>
        <v/>
      </c>
      <c r="E39" s="104" t="str">
        <f t="shared" si="13"/>
        <v/>
      </c>
      <c r="F39" s="104" t="str">
        <f t="shared" si="13"/>
        <v/>
      </c>
      <c r="G39" s="104" t="str">
        <f t="shared" si="13"/>
        <v/>
      </c>
      <c r="H39" s="117" t="str">
        <f t="shared" si="14"/>
        <v/>
      </c>
      <c r="I39" s="117" t="str">
        <f t="shared" si="6"/>
        <v/>
      </c>
      <c r="J39" s="118" t="str">
        <f t="shared" si="7"/>
        <v/>
      </c>
      <c r="K39" s="118" t="str">
        <f t="shared" si="8"/>
        <v/>
      </c>
      <c r="L39" s="118" t="str">
        <f t="shared" si="9"/>
        <v/>
      </c>
      <c r="M39" s="118" t="str">
        <f t="shared" si="10"/>
        <v/>
      </c>
      <c r="N39" s="118" t="str">
        <f t="shared" si="11"/>
        <v/>
      </c>
    </row>
    <row r="40" spans="1:14" ht="15" x14ac:dyDescent="0.25">
      <c r="A40" s="114" t="str">
        <f t="shared" si="12"/>
        <v/>
      </c>
      <c r="B40" s="104" t="str">
        <f t="shared" si="12"/>
        <v/>
      </c>
      <c r="C40" s="104" t="str">
        <f t="shared" si="13"/>
        <v/>
      </c>
      <c r="D40" s="104" t="str">
        <f t="shared" si="13"/>
        <v/>
      </c>
      <c r="E40" s="104" t="str">
        <f t="shared" si="13"/>
        <v/>
      </c>
      <c r="F40" s="104" t="str">
        <f t="shared" si="13"/>
        <v/>
      </c>
      <c r="G40" s="104" t="str">
        <f t="shared" si="13"/>
        <v/>
      </c>
      <c r="H40" s="117" t="str">
        <f t="shared" si="14"/>
        <v/>
      </c>
      <c r="I40" s="117" t="str">
        <f t="shared" si="6"/>
        <v/>
      </c>
      <c r="J40" s="118" t="str">
        <f t="shared" si="7"/>
        <v/>
      </c>
      <c r="K40" s="118" t="str">
        <f t="shared" si="8"/>
        <v/>
      </c>
      <c r="L40" s="118" t="str">
        <f t="shared" si="9"/>
        <v/>
      </c>
      <c r="M40" s="118" t="str">
        <f t="shared" si="10"/>
        <v/>
      </c>
      <c r="N40" s="118" t="str">
        <f t="shared" si="11"/>
        <v/>
      </c>
    </row>
    <row r="41" spans="1:14" ht="15" x14ac:dyDescent="0.25">
      <c r="A41" s="114" t="str">
        <f t="shared" si="12"/>
        <v/>
      </c>
      <c r="B41" s="104" t="str">
        <f t="shared" si="12"/>
        <v/>
      </c>
      <c r="C41" s="104" t="str">
        <f t="shared" si="13"/>
        <v/>
      </c>
      <c r="D41" s="104" t="str">
        <f t="shared" si="13"/>
        <v/>
      </c>
      <c r="E41" s="104" t="str">
        <f t="shared" si="13"/>
        <v/>
      </c>
      <c r="F41" s="104" t="str">
        <f t="shared" si="13"/>
        <v/>
      </c>
      <c r="G41" s="104" t="str">
        <f t="shared" si="13"/>
        <v/>
      </c>
      <c r="H41" s="117" t="str">
        <f t="shared" si="14"/>
        <v/>
      </c>
      <c r="I41" s="117" t="str">
        <f t="shared" si="6"/>
        <v/>
      </c>
      <c r="J41" s="118" t="str">
        <f t="shared" si="7"/>
        <v/>
      </c>
      <c r="K41" s="118" t="str">
        <f t="shared" si="8"/>
        <v/>
      </c>
      <c r="L41" s="118" t="str">
        <f t="shared" si="9"/>
        <v/>
      </c>
      <c r="M41" s="118" t="str">
        <f t="shared" si="10"/>
        <v/>
      </c>
      <c r="N41" s="118" t="str">
        <f t="shared" si="11"/>
        <v/>
      </c>
    </row>
    <row r="42" spans="1:14" ht="15" x14ac:dyDescent="0.25">
      <c r="A42" s="114" t="str">
        <f t="shared" si="12"/>
        <v/>
      </c>
      <c r="B42" s="104" t="str">
        <f t="shared" si="12"/>
        <v/>
      </c>
      <c r="C42" s="104" t="str">
        <f t="shared" si="13"/>
        <v/>
      </c>
      <c r="D42" s="104" t="str">
        <f t="shared" si="13"/>
        <v/>
      </c>
      <c r="E42" s="104" t="str">
        <f t="shared" si="13"/>
        <v/>
      </c>
      <c r="F42" s="104" t="str">
        <f t="shared" si="13"/>
        <v/>
      </c>
      <c r="G42" s="104" t="str">
        <f t="shared" si="13"/>
        <v/>
      </c>
      <c r="H42" s="117" t="str">
        <f t="shared" si="14"/>
        <v/>
      </c>
      <c r="I42" s="117" t="str">
        <f t="shared" si="6"/>
        <v/>
      </c>
      <c r="J42" s="118" t="str">
        <f t="shared" si="7"/>
        <v/>
      </c>
      <c r="K42" s="118" t="str">
        <f t="shared" si="8"/>
        <v/>
      </c>
      <c r="L42" s="118" t="str">
        <f t="shared" si="9"/>
        <v/>
      </c>
      <c r="M42" s="118" t="str">
        <f t="shared" si="10"/>
        <v/>
      </c>
      <c r="N42" s="118" t="str">
        <f t="shared" si="11"/>
        <v/>
      </c>
    </row>
    <row r="43" spans="1:14" ht="15" x14ac:dyDescent="0.25">
      <c r="A43" s="115"/>
      <c r="B43" s="119" t="s">
        <v>3</v>
      </c>
      <c r="C43" s="105"/>
      <c r="D43" s="105"/>
      <c r="E43" s="105"/>
      <c r="F43" s="105"/>
      <c r="G43" s="119"/>
      <c r="H43" s="120">
        <f t="shared" ref="H43:N43" si="15">SUM(H32:H42)</f>
        <v>0</v>
      </c>
      <c r="I43" s="120">
        <f t="shared" si="15"/>
        <v>0</v>
      </c>
      <c r="J43" s="118" t="e">
        <f t="shared" si="15"/>
        <v>#VALUE!</v>
      </c>
      <c r="K43" s="118" t="e">
        <f t="shared" si="15"/>
        <v>#VALUE!</v>
      </c>
      <c r="L43" s="118" t="e">
        <f t="shared" si="15"/>
        <v>#VALUE!</v>
      </c>
      <c r="M43" s="118" t="e">
        <f t="shared" si="15"/>
        <v>#VALUE!</v>
      </c>
      <c r="N43" s="118" t="e">
        <f t="shared" si="15"/>
        <v>#VALUE!</v>
      </c>
    </row>
    <row r="44" spans="1:14" ht="15" x14ac:dyDescent="0.25">
      <c r="A44" s="115"/>
      <c r="B44" s="119" t="s">
        <v>106</v>
      </c>
      <c r="C44" s="105"/>
      <c r="D44" s="105"/>
      <c r="E44" s="105"/>
      <c r="F44" s="105"/>
      <c r="G44" s="119"/>
      <c r="H44" s="120"/>
      <c r="I44" s="120"/>
      <c r="J44" s="118" t="e">
        <f>(IF(C16="X",H32/$I$27,0))+(IF(C17="X",H33/$I$27,0))+(IF(C18="X",H34/$I$27,0))+(IF(C19="X",H35/$I$27,0))+(IF(C20="X",H36/$I$27,0))+(IF(C21="X",H37/$I$27,0))+(IF(C22="X",H38/$I$27,0))+(IF(C23="X",H39/$I$27,0))+(IF(C24="X",H40/$I$27,0))+(IF(C25="X",H41/$I$27,0))+(IF(C26="X",H42/$I$27,0))</f>
        <v>#VALUE!</v>
      </c>
      <c r="K44" s="118" t="e">
        <f>(IF(D16="X",H32/$I$27,0))+(IF(D17="X",H33/$I$27,0))+(IF(D18="X",H34/$I$27,0))+(IF(D19="X",H35/$I$27,0))+(IF(D20="X",H36/$I$27,0))+(IF(D21="X",H37/$I$27,0))+(IF(D22="X",H38/$I$27,0))+(IF(D23="X",H39/$I$27,0))+(IF(D24="X",H40/$I$27,0))+(IF(D25="X",H41/$I$27,0))+(IF(D26="X",H42/$I$27,0))</f>
        <v>#VALUE!</v>
      </c>
      <c r="L44" s="118" t="e">
        <f>(IF(E16="X",H32/$I$27,0))+(IF(E17="X",H33/$I$27,0))+(IF(E18="X",H34/$I$27,0))+(IF(E19="X",H35/$I$27,0))+(IF(E20="X",H36/$I$27,0))+(IF(E21="X",H37/$I$27,0))+(IF(E22="X",H38/$I$27,0))+(IF(E23="X",H39/$I$27,0))+(IF(E24="X",H40/$I$27,0))+(IF(E25="X",H41/$I$27,0))+(IF(E26="X",H42/$I$27,0))</f>
        <v>#VALUE!</v>
      </c>
      <c r="M44" s="118" t="e">
        <f>(IF(F16="X",H32/$I$27,0))+(IF(F17="X",H33/$I$27,0))+(IF(F18="X",H34/$I$27,0))+(IF(F19="X",H35/$I$27,0))+(IF(F20="X",H36/$I$27,0))+(IF(F21="X",H37/$I$27,0))+(IF(F22="X",H38/$I$27,0))+(IF(F23="X",H39/$I$27,0))+(IF(F24="X",H40/$I$27,0))+(IF(F25="X",H41/$I$27,0))+(IF(F26="X",H42/$I$27,0))</f>
        <v>#VALUE!</v>
      </c>
      <c r="N44" s="118" t="e">
        <f>(IF(G16="X",H32/$I$27,0))+(IF(G17="X",H33/$I$27,0))+(IF(G18="X",H34/$I$27,0))+(IF(G19="X",H35/$I$27,0))+(IF(G20="X",H36/$I$27,0))+(IF(G21="X",H37/$I$27,0))+(IF(G22="X",H38/$I$27,0))+(IF(G23="X",H39/$I$27,0))+(IF(G24="X",H40/$I$27,0))+(IF(G25="X",H41/$I$27,0))+(IF(G26="X",H42/$I$27,0))</f>
        <v>#VALUE!</v>
      </c>
    </row>
    <row r="45" spans="1:14" ht="15" x14ac:dyDescent="0.25">
      <c r="A45" s="115"/>
      <c r="B45" s="119" t="s">
        <v>80</v>
      </c>
      <c r="C45" s="105"/>
      <c r="D45" s="105"/>
      <c r="E45" s="105"/>
      <c r="F45" s="105"/>
      <c r="G45" s="119"/>
      <c r="H45" s="121" t="s">
        <v>85</v>
      </c>
      <c r="I45" s="121" t="s">
        <v>85</v>
      </c>
      <c r="J45" s="118">
        <v>0.7</v>
      </c>
      <c r="K45" s="118">
        <v>0.3</v>
      </c>
      <c r="L45" s="118">
        <v>0</v>
      </c>
      <c r="M45" s="118">
        <v>0</v>
      </c>
      <c r="N45" s="118">
        <v>0</v>
      </c>
    </row>
    <row r="46" spans="1:14" ht="15" x14ac:dyDescent="0.25">
      <c r="A46" s="276"/>
      <c r="B46" s="277"/>
      <c r="C46" s="277"/>
      <c r="D46" s="277"/>
      <c r="E46" s="277"/>
      <c r="F46" s="277"/>
      <c r="G46" s="278"/>
      <c r="H46" s="279"/>
      <c r="I46" s="280"/>
      <c r="J46" s="281"/>
      <c r="K46" s="281"/>
      <c r="L46" s="282"/>
      <c r="M46" s="281"/>
      <c r="N46" s="283"/>
    </row>
    <row r="47" spans="1:14" ht="15" x14ac:dyDescent="0.25">
      <c r="A47" s="276"/>
      <c r="B47" s="277"/>
      <c r="C47" s="277"/>
      <c r="D47" s="277"/>
      <c r="E47" s="277"/>
      <c r="F47" s="277"/>
      <c r="G47" s="278"/>
      <c r="H47" s="279"/>
      <c r="I47" s="280"/>
      <c r="J47" s="281"/>
      <c r="K47" s="281"/>
      <c r="L47" s="282"/>
      <c r="M47" s="281"/>
      <c r="N47" s="283"/>
    </row>
    <row r="48" spans="1:14" ht="15" x14ac:dyDescent="0.25">
      <c r="A48" s="199" t="s">
        <v>120</v>
      </c>
      <c r="B48" s="284"/>
      <c r="C48" s="284"/>
      <c r="D48" s="285"/>
      <c r="E48" s="285"/>
      <c r="F48" s="285"/>
      <c r="G48" s="286"/>
      <c r="H48" s="287"/>
      <c r="I48" s="288"/>
      <c r="J48" s="288"/>
      <c r="L48" s="122" t="s">
        <v>42</v>
      </c>
    </row>
    <row r="49" spans="1:16" ht="15" customHeight="1" x14ac:dyDescent="0.2">
      <c r="A49" s="367"/>
      <c r="B49" s="367"/>
      <c r="C49" s="367"/>
      <c r="D49" s="367"/>
      <c r="E49" s="367"/>
      <c r="F49" s="367"/>
      <c r="G49" s="367"/>
      <c r="H49" s="212"/>
      <c r="I49" s="211"/>
      <c r="J49" s="211"/>
      <c r="L49" s="376" t="s">
        <v>5</v>
      </c>
      <c r="M49" s="377"/>
      <c r="N49" s="378"/>
      <c r="O49" s="374" t="s">
        <v>65</v>
      </c>
      <c r="P49" s="374" t="str">
        <f>P14</f>
        <v xml:space="preserve">Total Paid to Date </v>
      </c>
    </row>
    <row r="50" spans="1:16" ht="17.25" customHeight="1" x14ac:dyDescent="0.2">
      <c r="A50" s="367"/>
      <c r="B50" s="367"/>
      <c r="C50" s="367"/>
      <c r="D50" s="367"/>
      <c r="E50" s="367"/>
      <c r="F50" s="367"/>
      <c r="G50" s="367"/>
      <c r="H50" s="212"/>
      <c r="I50" s="211"/>
      <c r="J50" s="211"/>
      <c r="L50" s="379"/>
      <c r="M50" s="380"/>
      <c r="N50" s="381"/>
      <c r="O50" s="375"/>
      <c r="P50" s="375">
        <f>+N15</f>
        <v>0</v>
      </c>
    </row>
    <row r="51" spans="1:16" ht="14.25" customHeight="1" x14ac:dyDescent="0.25">
      <c r="A51" s="367"/>
      <c r="B51" s="367"/>
      <c r="C51" s="367"/>
      <c r="D51" s="367"/>
      <c r="E51" s="367"/>
      <c r="F51" s="367"/>
      <c r="G51" s="367"/>
      <c r="H51" s="212"/>
      <c r="I51" s="211"/>
      <c r="J51" s="211"/>
      <c r="L51" s="371" t="str">
        <f t="shared" ref="L51:L61" si="16">IF(ISBLANK(A16),"",A16)</f>
        <v/>
      </c>
      <c r="M51" s="372"/>
      <c r="N51" s="373"/>
      <c r="O51" s="98"/>
      <c r="P51" s="117" t="str">
        <f>IF(ISBLANK(P16),"",(P16))</f>
        <v/>
      </c>
    </row>
    <row r="52" spans="1:16" ht="14.25" customHeight="1" x14ac:dyDescent="0.25">
      <c r="A52" s="367"/>
      <c r="B52" s="367"/>
      <c r="C52" s="367"/>
      <c r="D52" s="367"/>
      <c r="E52" s="367"/>
      <c r="F52" s="367"/>
      <c r="G52" s="367"/>
      <c r="H52" s="213"/>
      <c r="I52" s="213"/>
      <c r="J52" s="213"/>
      <c r="L52" s="371" t="str">
        <f t="shared" si="16"/>
        <v/>
      </c>
      <c r="M52" s="372"/>
      <c r="N52" s="373"/>
      <c r="O52" s="98"/>
      <c r="P52" s="117" t="str">
        <f t="shared" ref="P52:P61" si="17">IF(ISBLANK(P17),"",(P17))</f>
        <v/>
      </c>
    </row>
    <row r="53" spans="1:16" ht="14.25" customHeight="1" x14ac:dyDescent="0.25">
      <c r="A53" s="367"/>
      <c r="B53" s="367"/>
      <c r="C53" s="367"/>
      <c r="D53" s="367"/>
      <c r="E53" s="367"/>
      <c r="F53" s="367"/>
      <c r="G53" s="367"/>
      <c r="H53" s="214"/>
      <c r="I53" s="214"/>
      <c r="J53" s="214"/>
      <c r="L53" s="371" t="str">
        <f t="shared" si="16"/>
        <v/>
      </c>
      <c r="M53" s="372"/>
      <c r="N53" s="373"/>
      <c r="O53" s="98"/>
      <c r="P53" s="117" t="str">
        <f t="shared" si="17"/>
        <v/>
      </c>
    </row>
    <row r="54" spans="1:16" ht="15" x14ac:dyDescent="0.25">
      <c r="A54" s="289"/>
      <c r="B54" s="277"/>
      <c r="C54" s="277"/>
      <c r="D54" s="230"/>
      <c r="E54" s="230"/>
      <c r="F54" s="230"/>
      <c r="G54" s="230"/>
      <c r="H54" s="235"/>
      <c r="I54" s="198"/>
      <c r="J54" s="290"/>
      <c r="L54" s="371" t="str">
        <f t="shared" si="16"/>
        <v/>
      </c>
      <c r="M54" s="372"/>
      <c r="N54" s="373"/>
      <c r="O54" s="98"/>
      <c r="P54" s="117" t="str">
        <f t="shared" si="17"/>
        <v/>
      </c>
    </row>
    <row r="55" spans="1:16" ht="14.25" customHeight="1" x14ac:dyDescent="0.25">
      <c r="A55" s="125" t="s">
        <v>136</v>
      </c>
      <c r="B55" s="123" t="s">
        <v>16</v>
      </c>
      <c r="H55" s="123"/>
      <c r="I55" s="123" t="s">
        <v>137</v>
      </c>
      <c r="L55" s="371" t="str">
        <f t="shared" si="16"/>
        <v/>
      </c>
      <c r="M55" s="372"/>
      <c r="N55" s="373"/>
      <c r="O55" s="98"/>
      <c r="P55" s="117" t="str">
        <f t="shared" si="17"/>
        <v/>
      </c>
    </row>
    <row r="56" spans="1:16" ht="14.25" customHeight="1" x14ac:dyDescent="0.25">
      <c r="A56" s="169" t="s">
        <v>151</v>
      </c>
      <c r="B56" s="124" t="s">
        <v>52</v>
      </c>
      <c r="F56" s="230"/>
      <c r="H56" s="124"/>
      <c r="I56" s="124" t="s">
        <v>60</v>
      </c>
      <c r="L56" s="371" t="str">
        <f t="shared" si="16"/>
        <v/>
      </c>
      <c r="M56" s="372"/>
      <c r="N56" s="373"/>
      <c r="O56" s="98"/>
      <c r="P56" s="117" t="str">
        <f t="shared" si="17"/>
        <v/>
      </c>
    </row>
    <row r="57" spans="1:16" ht="14.25" customHeight="1" x14ac:dyDescent="0.25">
      <c r="A57" s="169" t="s">
        <v>152</v>
      </c>
      <c r="B57" s="124" t="s">
        <v>53</v>
      </c>
      <c r="F57" s="230"/>
      <c r="H57" s="124"/>
      <c r="I57" s="124" t="s">
        <v>61</v>
      </c>
      <c r="L57" s="371" t="str">
        <f t="shared" si="16"/>
        <v/>
      </c>
      <c r="M57" s="372"/>
      <c r="N57" s="373"/>
      <c r="O57" s="98"/>
      <c r="P57" s="117" t="str">
        <f t="shared" si="17"/>
        <v/>
      </c>
    </row>
    <row r="58" spans="1:16" ht="14.25" customHeight="1" x14ac:dyDescent="0.25">
      <c r="A58" s="126"/>
      <c r="B58" s="124" t="s">
        <v>54</v>
      </c>
      <c r="H58" s="124"/>
      <c r="I58" s="124" t="s">
        <v>59</v>
      </c>
      <c r="L58" s="371" t="str">
        <f t="shared" si="16"/>
        <v/>
      </c>
      <c r="M58" s="372"/>
      <c r="N58" s="373"/>
      <c r="O58" s="98"/>
      <c r="P58" s="117" t="str">
        <f t="shared" si="17"/>
        <v/>
      </c>
    </row>
    <row r="59" spans="1:16" ht="14.25" customHeight="1" x14ac:dyDescent="0.25">
      <c r="A59" s="126"/>
      <c r="B59" s="124" t="s">
        <v>55</v>
      </c>
      <c r="E59" s="291"/>
      <c r="F59" s="291"/>
      <c r="H59" s="124"/>
      <c r="I59" s="124" t="s">
        <v>62</v>
      </c>
      <c r="L59" s="371" t="str">
        <f t="shared" si="16"/>
        <v/>
      </c>
      <c r="M59" s="372"/>
      <c r="N59" s="373"/>
      <c r="O59" s="98"/>
      <c r="P59" s="117" t="str">
        <f t="shared" si="17"/>
        <v/>
      </c>
    </row>
    <row r="60" spans="1:16" ht="14.25" customHeight="1" x14ac:dyDescent="0.25">
      <c r="A60" s="124"/>
      <c r="B60" s="124"/>
      <c r="C60" s="124"/>
      <c r="E60" s="291"/>
      <c r="F60" s="291"/>
      <c r="H60" s="124"/>
      <c r="I60" s="124" t="s">
        <v>115</v>
      </c>
      <c r="L60" s="371" t="str">
        <f t="shared" si="16"/>
        <v/>
      </c>
      <c r="M60" s="372"/>
      <c r="N60" s="373"/>
      <c r="O60" s="98"/>
      <c r="P60" s="117" t="str">
        <f t="shared" si="17"/>
        <v/>
      </c>
    </row>
    <row r="61" spans="1:16" ht="14.25" customHeight="1" x14ac:dyDescent="0.25">
      <c r="E61" s="291"/>
      <c r="F61" s="291"/>
      <c r="L61" s="371" t="str">
        <f t="shared" si="16"/>
        <v/>
      </c>
      <c r="M61" s="372"/>
      <c r="N61" s="373"/>
      <c r="O61" s="98"/>
      <c r="P61" s="117" t="str">
        <f t="shared" si="17"/>
        <v/>
      </c>
    </row>
    <row r="62" spans="1:16" ht="15" customHeight="1" x14ac:dyDescent="0.2">
      <c r="A62" s="291"/>
      <c r="I62" s="291"/>
      <c r="J62" s="122"/>
    </row>
    <row r="63" spans="1:16" ht="15" customHeight="1" x14ac:dyDescent="0.2">
      <c r="A63" s="291"/>
      <c r="C63" s="291"/>
      <c r="D63" s="291"/>
      <c r="E63" s="291"/>
      <c r="F63" s="291"/>
      <c r="I63" s="291"/>
      <c r="J63" s="292"/>
    </row>
    <row r="64" spans="1:16" ht="15" customHeight="1" x14ac:dyDescent="0.2">
      <c r="A64" s="82"/>
      <c r="B64" s="82"/>
      <c r="C64" s="291"/>
      <c r="D64" s="291"/>
      <c r="E64" s="291"/>
      <c r="F64" s="291"/>
      <c r="I64" s="291"/>
      <c r="J64" s="292"/>
    </row>
    <row r="65" spans="1:10" ht="15" customHeight="1" x14ac:dyDescent="0.2">
      <c r="A65" s="82"/>
      <c r="B65" s="82"/>
      <c r="C65" s="291"/>
      <c r="D65" s="291"/>
      <c r="E65" s="291"/>
      <c r="F65" s="291"/>
      <c r="I65" s="291"/>
      <c r="J65" s="292"/>
    </row>
    <row r="66" spans="1:10" ht="9.9499999999999993" customHeight="1" x14ac:dyDescent="0.2">
      <c r="A66" s="82"/>
      <c r="B66" s="82"/>
      <c r="J66" s="292"/>
    </row>
    <row r="67" spans="1:10" ht="9.9499999999999993" customHeight="1" x14ac:dyDescent="0.2">
      <c r="J67" s="292"/>
    </row>
    <row r="68" spans="1:10" ht="9.9499999999999993" customHeight="1" x14ac:dyDescent="0.2"/>
    <row r="69" spans="1:10" ht="9.9499999999999993" customHeight="1" x14ac:dyDescent="0.2"/>
    <row r="70" spans="1:10" ht="9.9499999999999993" customHeight="1" x14ac:dyDescent="0.2"/>
  </sheetData>
  <sheetProtection formatColumns="0" formatRows="0" insertRows="0" deleteRows="0" sort="0"/>
  <mergeCells count="42">
    <mergeCell ref="L52:N52"/>
    <mergeCell ref="L53:N53"/>
    <mergeCell ref="L54:N54"/>
    <mergeCell ref="L55:N55"/>
    <mergeCell ref="I14:I15"/>
    <mergeCell ref="L60:N60"/>
    <mergeCell ref="L61:N61"/>
    <mergeCell ref="R14:R15"/>
    <mergeCell ref="P14:P15"/>
    <mergeCell ref="O14:O15"/>
    <mergeCell ref="L56:N56"/>
    <mergeCell ref="L57:N57"/>
    <mergeCell ref="M14:M15"/>
    <mergeCell ref="P49:P50"/>
    <mergeCell ref="O49:O50"/>
    <mergeCell ref="N14:N15"/>
    <mergeCell ref="L49:N50"/>
    <mergeCell ref="L58:N58"/>
    <mergeCell ref="L59:N59"/>
    <mergeCell ref="L14:L15"/>
    <mergeCell ref="L51:N51"/>
    <mergeCell ref="A49:G53"/>
    <mergeCell ref="B14:B15"/>
    <mergeCell ref="A30:A31"/>
    <mergeCell ref="C14:G14"/>
    <mergeCell ref="B30:B31"/>
    <mergeCell ref="C30:G30"/>
    <mergeCell ref="A14:A15"/>
    <mergeCell ref="A1:O1"/>
    <mergeCell ref="Q14:Q15"/>
    <mergeCell ref="J14:J15"/>
    <mergeCell ref="H30:H31"/>
    <mergeCell ref="K14:K15"/>
    <mergeCell ref="I30:I31"/>
    <mergeCell ref="B4:I4"/>
    <mergeCell ref="B5:I5"/>
    <mergeCell ref="B6:I6"/>
    <mergeCell ref="B7:I7"/>
    <mergeCell ref="B8:I8"/>
    <mergeCell ref="B9:I9"/>
    <mergeCell ref="H14:H15"/>
    <mergeCell ref="B10:I10"/>
  </mergeCells>
  <phoneticPr fontId="4" type="noConversion"/>
  <conditionalFormatting sqref="J44">
    <cfRule type="cellIs" dxfId="3" priority="7" stopIfTrue="1" operator="lessThan">
      <formula>$J$45</formula>
    </cfRule>
  </conditionalFormatting>
  <conditionalFormatting sqref="K44">
    <cfRule type="cellIs" dxfId="2" priority="6" stopIfTrue="1" operator="lessThan">
      <formula>$K$45</formula>
    </cfRule>
  </conditionalFormatting>
  <conditionalFormatting sqref="L44">
    <cfRule type="cellIs" dxfId="1" priority="2" stopIfTrue="1" operator="lessThan">
      <formula>$K$45</formula>
    </cfRule>
  </conditionalFormatting>
  <conditionalFormatting sqref="M44:N44">
    <cfRule type="cellIs" dxfId="0" priority="1" stopIfTrue="1" operator="lessThan">
      <formula>$K$45</formula>
    </cfRule>
  </conditionalFormatting>
  <dataValidations count="1">
    <dataValidation type="list" allowBlank="1" showInputMessage="1" showErrorMessage="1" sqref="B16:B26">
      <formula1>"P, 1, 2, 3"</formula1>
    </dataValidation>
  </dataValidations>
  <printOptions horizontalCentered="1" verticalCentered="1"/>
  <pageMargins left="0.25" right="0.25" top="0.5" bottom="0.5" header="0.25" footer="0.25"/>
  <pageSetup scale="53" orientation="landscape" r:id="rId1"/>
  <headerFooter>
    <oddHeader>&amp;C&amp;16
&amp;R&amp;"Calibri,Bold"FORM B</oddHeader>
    <oddFooter>&amp;C&amp;"Calibri,Bold"&amp;P of &amp;N</oddFooter>
    <firstHeader>&amp;R&amp;"Calibri,Bold"FORM B</firstHeader>
    <firstFooter>&amp;C&amp;"Calibri,Bold"&amp;P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zoomScaleSheetLayoutView="100" zoomScalePageLayoutView="70" workbookViewId="0">
      <selection sqref="A1:Q1"/>
    </sheetView>
  </sheetViews>
  <sheetFormatPr defaultRowHeight="12.75" x14ac:dyDescent="0.2"/>
  <cols>
    <col min="1" max="3" width="9.28515625" style="130" customWidth="1"/>
    <col min="4" max="4" width="34.140625" style="130" customWidth="1"/>
    <col min="5" max="5" width="25.7109375" style="130" customWidth="1"/>
    <col min="6" max="6" width="15" style="130" customWidth="1"/>
    <col min="7" max="7" width="5.5703125" style="130" bestFit="1" customWidth="1"/>
    <col min="8" max="8" width="10.7109375" style="294" customWidth="1"/>
    <col min="9" max="9" width="20.7109375" style="295" customWidth="1"/>
    <col min="10" max="11" width="13.7109375" style="296" customWidth="1"/>
    <col min="12" max="12" width="24.28515625" style="130" customWidth="1"/>
    <col min="13" max="13" width="9.28515625" style="130" customWidth="1"/>
    <col min="14" max="17" width="9.28515625" style="295" customWidth="1"/>
    <col min="18" max="18" width="9.140625" style="295"/>
    <col min="19" max="16384" width="9.140625" style="130"/>
  </cols>
  <sheetData>
    <row r="1" spans="1:18" ht="18.75" x14ac:dyDescent="0.3">
      <c r="A1" s="355" t="s">
        <v>107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293"/>
    </row>
    <row r="2" spans="1:18" ht="12.75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93"/>
    </row>
    <row r="3" spans="1:18" ht="12.75" customHeight="1" x14ac:dyDescent="0.3">
      <c r="A3" s="122" t="s">
        <v>129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93"/>
    </row>
    <row r="4" spans="1:18" ht="12.75" customHeight="1" x14ac:dyDescent="0.3">
      <c r="A4" s="12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93"/>
    </row>
    <row r="5" spans="1:18" x14ac:dyDescent="0.2">
      <c r="A5" s="122"/>
      <c r="D5" s="95" t="s">
        <v>34</v>
      </c>
      <c r="E5" s="134" t="str">
        <f>IF(ISBLANK(FormA_PaymentRequest!B4),"",FormA_PaymentRequest!B4)</f>
        <v/>
      </c>
      <c r="R5" s="297"/>
    </row>
    <row r="6" spans="1:18" x14ac:dyDescent="0.2">
      <c r="A6" s="122"/>
      <c r="B6" s="230"/>
      <c r="D6" s="95" t="s">
        <v>66</v>
      </c>
      <c r="E6" s="135" t="str">
        <f>IF(ISBLANK(FormA_PaymentRequest!E7),"",FormA_PaymentRequest!E7)</f>
        <v/>
      </c>
      <c r="F6" s="122"/>
      <c r="K6" s="290"/>
      <c r="L6" s="230"/>
      <c r="R6" s="297"/>
    </row>
    <row r="7" spans="1:18" x14ac:dyDescent="0.2">
      <c r="A7" s="122"/>
      <c r="B7" s="230"/>
      <c r="D7" s="95" t="s">
        <v>67</v>
      </c>
      <c r="E7" s="135" t="str">
        <f>IF(ISBLANK(FormA_PaymentRequest!E4),"",FormA_PaymentRequest!E4)</f>
        <v/>
      </c>
      <c r="F7" s="198"/>
      <c r="K7" s="290"/>
      <c r="L7" s="230"/>
      <c r="R7" s="297"/>
    </row>
    <row r="8" spans="1:18" x14ac:dyDescent="0.2">
      <c r="A8" s="122"/>
      <c r="B8" s="230"/>
      <c r="D8" s="95" t="s">
        <v>51</v>
      </c>
      <c r="E8" s="135" t="str">
        <f>IF(ISBLANK(FormA_PaymentRequest!H7),"",FormA_PaymentRequest!H7)</f>
        <v/>
      </c>
      <c r="F8" s="198"/>
      <c r="K8" s="290"/>
      <c r="L8" s="230"/>
      <c r="R8" s="297"/>
    </row>
    <row r="9" spans="1:18" x14ac:dyDescent="0.2">
      <c r="F9" s="198"/>
      <c r="K9" s="290"/>
      <c r="L9" s="230"/>
      <c r="R9" s="297"/>
    </row>
    <row r="10" spans="1:18" x14ac:dyDescent="0.2">
      <c r="A10" s="230"/>
      <c r="B10" s="230"/>
      <c r="C10" s="230"/>
      <c r="D10" s="230"/>
      <c r="K10" s="290"/>
      <c r="L10" s="230"/>
    </row>
    <row r="11" spans="1:18" ht="22.5" customHeight="1" x14ac:dyDescent="0.25">
      <c r="A11" s="383" t="s">
        <v>15</v>
      </c>
      <c r="B11" s="383" t="s">
        <v>4</v>
      </c>
      <c r="C11" s="383" t="s">
        <v>28</v>
      </c>
      <c r="D11" s="383" t="s">
        <v>5</v>
      </c>
      <c r="E11" s="383" t="s">
        <v>6</v>
      </c>
      <c r="F11" s="383" t="s">
        <v>17</v>
      </c>
      <c r="G11" s="383" t="s">
        <v>18</v>
      </c>
      <c r="H11" s="387" t="s">
        <v>19</v>
      </c>
      <c r="I11" s="388" t="s">
        <v>23</v>
      </c>
      <c r="J11" s="382" t="s">
        <v>20</v>
      </c>
      <c r="K11" s="382" t="s">
        <v>21</v>
      </c>
      <c r="L11" s="383" t="s">
        <v>22</v>
      </c>
      <c r="M11" s="384" t="s">
        <v>119</v>
      </c>
      <c r="N11" s="385"/>
      <c r="O11" s="385"/>
      <c r="P11" s="385"/>
      <c r="Q11" s="386"/>
      <c r="R11" s="130"/>
    </row>
    <row r="12" spans="1:18" s="298" customFormat="1" ht="15" x14ac:dyDescent="0.25">
      <c r="A12" s="383"/>
      <c r="B12" s="383"/>
      <c r="C12" s="383"/>
      <c r="D12" s="383"/>
      <c r="E12" s="383"/>
      <c r="F12" s="383"/>
      <c r="G12" s="383"/>
      <c r="H12" s="387"/>
      <c r="I12" s="388"/>
      <c r="J12" s="382"/>
      <c r="K12" s="382"/>
      <c r="L12" s="383"/>
      <c r="M12" s="128" t="s">
        <v>7</v>
      </c>
      <c r="N12" s="128" t="s">
        <v>12</v>
      </c>
      <c r="O12" s="128" t="s">
        <v>56</v>
      </c>
      <c r="P12" s="128" t="s">
        <v>8</v>
      </c>
      <c r="Q12" s="128" t="s">
        <v>88</v>
      </c>
    </row>
    <row r="13" spans="1:18" x14ac:dyDescent="0.2">
      <c r="A13" s="48"/>
      <c r="B13" s="49"/>
      <c r="C13" s="127" t="str">
        <f>IF(ISBLANK(FormB_VendorCosts!B16),"",FormB_VendorCosts!B16)</f>
        <v/>
      </c>
      <c r="D13" s="127" t="str">
        <f>IF(ISBLANK(FormB_VendorCosts!A16),"",FormB_VendorCosts!A16)</f>
        <v/>
      </c>
      <c r="E13" s="49"/>
      <c r="F13" s="49"/>
      <c r="G13" s="50"/>
      <c r="H13" s="51"/>
      <c r="I13" s="52"/>
      <c r="J13" s="53"/>
      <c r="K13" s="53"/>
      <c r="L13" s="54"/>
      <c r="M13" s="55" t="s">
        <v>148</v>
      </c>
      <c r="N13" s="55" t="s">
        <v>148</v>
      </c>
      <c r="O13" s="55" t="s">
        <v>148</v>
      </c>
      <c r="P13" s="55" t="s">
        <v>148</v>
      </c>
      <c r="Q13" s="55" t="s">
        <v>148</v>
      </c>
      <c r="R13" s="130"/>
    </row>
    <row r="14" spans="1:18" x14ac:dyDescent="0.2">
      <c r="A14" s="48"/>
      <c r="B14" s="49"/>
      <c r="C14" s="127" t="str">
        <f>IF(ISBLANK(FormB_VendorCosts!B17),"",FormB_VendorCosts!B17)</f>
        <v/>
      </c>
      <c r="D14" s="127" t="str">
        <f>IF(ISBLANK(FormB_VendorCosts!A17),"",FormB_VendorCosts!A17)</f>
        <v/>
      </c>
      <c r="E14" s="49"/>
      <c r="F14" s="49"/>
      <c r="G14" s="50"/>
      <c r="H14" s="56"/>
      <c r="I14" s="52"/>
      <c r="J14" s="53"/>
      <c r="K14" s="53"/>
      <c r="L14" s="54"/>
      <c r="M14" s="55"/>
      <c r="N14" s="55"/>
      <c r="O14" s="55"/>
      <c r="P14" s="55"/>
      <c r="Q14" s="55"/>
      <c r="R14" s="130"/>
    </row>
    <row r="15" spans="1:18" x14ac:dyDescent="0.2">
      <c r="A15" s="48"/>
      <c r="B15" s="49"/>
      <c r="C15" s="127" t="str">
        <f>IF(ISBLANK(FormB_VendorCosts!B18),"",FormB_VendorCosts!B18)</f>
        <v/>
      </c>
      <c r="D15" s="127" t="str">
        <f>IF(ISBLANK(FormB_VendorCosts!A18),"",FormB_VendorCosts!A18)</f>
        <v/>
      </c>
      <c r="E15" s="49"/>
      <c r="F15" s="49"/>
      <c r="G15" s="50"/>
      <c r="H15" s="57"/>
      <c r="I15" s="52"/>
      <c r="J15" s="53"/>
      <c r="K15" s="53"/>
      <c r="L15" s="54"/>
      <c r="M15" s="55"/>
      <c r="N15" s="55"/>
      <c r="O15" s="55"/>
      <c r="P15" s="55"/>
      <c r="Q15" s="55"/>
      <c r="R15" s="130"/>
    </row>
    <row r="16" spans="1:18" x14ac:dyDescent="0.2">
      <c r="A16" s="48"/>
      <c r="B16" s="49"/>
      <c r="C16" s="127" t="str">
        <f>IF(ISBLANK(FormB_VendorCosts!B19),"",FormB_VendorCosts!B19)</f>
        <v/>
      </c>
      <c r="D16" s="127" t="str">
        <f>IF(ISBLANK(FormB_VendorCosts!A19),"",FormB_VendorCosts!A19)</f>
        <v/>
      </c>
      <c r="E16" s="49"/>
      <c r="F16" s="49"/>
      <c r="G16" s="50"/>
      <c r="H16" s="58"/>
      <c r="I16" s="52"/>
      <c r="J16" s="53"/>
      <c r="K16" s="53"/>
      <c r="L16" s="54"/>
      <c r="M16" s="55"/>
      <c r="N16" s="55"/>
      <c r="O16" s="55"/>
      <c r="P16" s="55"/>
      <c r="Q16" s="55"/>
      <c r="R16" s="130"/>
    </row>
    <row r="17" spans="1:19" x14ac:dyDescent="0.2">
      <c r="A17" s="48"/>
      <c r="B17" s="49"/>
      <c r="C17" s="127" t="str">
        <f>IF(ISBLANK(FormB_VendorCosts!B20),"",FormB_VendorCosts!B20)</f>
        <v/>
      </c>
      <c r="D17" s="127" t="str">
        <f>IF(ISBLANK(FormB_VendorCosts!A20),"",FormB_VendorCosts!A20)</f>
        <v/>
      </c>
      <c r="E17" s="49"/>
      <c r="F17" s="49"/>
      <c r="G17" s="50"/>
      <c r="H17" s="58"/>
      <c r="I17" s="52"/>
      <c r="J17" s="53"/>
      <c r="K17" s="53"/>
      <c r="L17" s="54"/>
      <c r="M17" s="55"/>
      <c r="N17" s="55"/>
      <c r="O17" s="55"/>
      <c r="P17" s="55"/>
      <c r="Q17" s="55"/>
      <c r="R17" s="130"/>
    </row>
    <row r="18" spans="1:19" x14ac:dyDescent="0.2">
      <c r="A18" s="48"/>
      <c r="B18" s="49"/>
      <c r="C18" s="127" t="str">
        <f>IF(ISBLANK(FormB_VendorCosts!B21),"",FormB_VendorCosts!B21)</f>
        <v/>
      </c>
      <c r="D18" s="127" t="str">
        <f>IF(ISBLANK(FormB_VendorCosts!A21),"",FormB_VendorCosts!A21)</f>
        <v/>
      </c>
      <c r="E18" s="49"/>
      <c r="F18" s="49"/>
      <c r="G18" s="50"/>
      <c r="H18" s="58"/>
      <c r="I18" s="52"/>
      <c r="J18" s="53"/>
      <c r="K18" s="53"/>
      <c r="L18" s="54"/>
      <c r="M18" s="55"/>
      <c r="N18" s="55"/>
      <c r="O18" s="55"/>
      <c r="P18" s="55"/>
      <c r="Q18" s="55"/>
      <c r="R18" s="130"/>
    </row>
    <row r="19" spans="1:19" x14ac:dyDescent="0.2">
      <c r="A19" s="48"/>
      <c r="B19" s="49"/>
      <c r="C19" s="127" t="str">
        <f>IF(ISBLANK(FormB_VendorCosts!B22),"",FormB_VendorCosts!B22)</f>
        <v/>
      </c>
      <c r="D19" s="127" t="str">
        <f>IF(ISBLANK(FormB_VendorCosts!A22),"",FormB_VendorCosts!A22)</f>
        <v/>
      </c>
      <c r="E19" s="49"/>
      <c r="F19" s="49"/>
      <c r="G19" s="50"/>
      <c r="H19" s="58"/>
      <c r="I19" s="52"/>
      <c r="J19" s="53"/>
      <c r="K19" s="53"/>
      <c r="L19" s="54"/>
      <c r="M19" s="55"/>
      <c r="N19" s="55"/>
      <c r="O19" s="55"/>
      <c r="P19" s="55"/>
      <c r="Q19" s="55"/>
      <c r="R19" s="130"/>
    </row>
    <row r="20" spans="1:19" x14ac:dyDescent="0.2">
      <c r="A20" s="48"/>
      <c r="B20" s="49"/>
      <c r="C20" s="127" t="str">
        <f>IF(ISBLANK(FormB_VendorCosts!B23),"",FormB_VendorCosts!B23)</f>
        <v/>
      </c>
      <c r="D20" s="127" t="str">
        <f>IF(ISBLANK(FormB_VendorCosts!A23),"",FormB_VendorCosts!A23)</f>
        <v/>
      </c>
      <c r="E20" s="49"/>
      <c r="F20" s="49"/>
      <c r="G20" s="50"/>
      <c r="H20" s="58"/>
      <c r="I20" s="52"/>
      <c r="J20" s="53"/>
      <c r="K20" s="53"/>
      <c r="L20" s="54"/>
      <c r="M20" s="55"/>
      <c r="N20" s="55"/>
      <c r="O20" s="55"/>
      <c r="P20" s="55"/>
      <c r="Q20" s="55"/>
      <c r="R20" s="130"/>
    </row>
    <row r="21" spans="1:19" x14ac:dyDescent="0.2">
      <c r="A21" s="48"/>
      <c r="B21" s="49"/>
      <c r="C21" s="127" t="str">
        <f>IF(ISBLANK(FormB_VendorCosts!B24),"",FormB_VendorCosts!B24)</f>
        <v/>
      </c>
      <c r="D21" s="127" t="str">
        <f>IF(ISBLANK(FormB_VendorCosts!A24),"",FormB_VendorCosts!A24)</f>
        <v/>
      </c>
      <c r="E21" s="49"/>
      <c r="F21" s="49"/>
      <c r="G21" s="50"/>
      <c r="H21" s="58"/>
      <c r="I21" s="52"/>
      <c r="J21" s="53"/>
      <c r="K21" s="53"/>
      <c r="L21" s="54"/>
      <c r="M21" s="55"/>
      <c r="N21" s="55"/>
      <c r="O21" s="55"/>
      <c r="P21" s="55"/>
      <c r="Q21" s="55"/>
      <c r="R21" s="130"/>
    </row>
    <row r="22" spans="1:19" x14ac:dyDescent="0.2">
      <c r="A22" s="48"/>
      <c r="B22" s="49"/>
      <c r="C22" s="127" t="str">
        <f>IF(ISBLANK(FormB_VendorCosts!B25),"",FormB_VendorCosts!B25)</f>
        <v/>
      </c>
      <c r="D22" s="127" t="str">
        <f>IF(ISBLANK(FormB_VendorCosts!A25),"",FormB_VendorCosts!A25)</f>
        <v/>
      </c>
      <c r="E22" s="49"/>
      <c r="F22" s="49"/>
      <c r="G22" s="50"/>
      <c r="H22" s="58"/>
      <c r="I22" s="52"/>
      <c r="J22" s="53"/>
      <c r="K22" s="53"/>
      <c r="L22" s="54"/>
      <c r="M22" s="55"/>
      <c r="N22" s="55"/>
      <c r="O22" s="55"/>
      <c r="P22" s="55"/>
      <c r="Q22" s="55"/>
      <c r="R22" s="130"/>
    </row>
    <row r="23" spans="1:19" x14ac:dyDescent="0.2">
      <c r="A23" s="48"/>
      <c r="B23" s="49"/>
      <c r="C23" s="127" t="str">
        <f>IF(ISBLANK(FormB_VendorCosts!B26),"",FormB_VendorCosts!B26)</f>
        <v/>
      </c>
      <c r="D23" s="127" t="str">
        <f>IF(ISBLANK(FormB_VendorCosts!A26),"",FormB_VendorCosts!A26)</f>
        <v/>
      </c>
      <c r="E23" s="49"/>
      <c r="F23" s="49"/>
      <c r="G23" s="50"/>
      <c r="H23" s="58"/>
      <c r="I23" s="52"/>
      <c r="J23" s="53"/>
      <c r="K23" s="53"/>
      <c r="L23" s="54"/>
      <c r="M23" s="55"/>
      <c r="N23" s="55"/>
      <c r="O23" s="55"/>
      <c r="P23" s="55"/>
      <c r="Q23" s="55"/>
      <c r="R23" s="130"/>
    </row>
    <row r="25" spans="1:19" x14ac:dyDescent="0.2">
      <c r="A25" s="129" t="s">
        <v>136</v>
      </c>
      <c r="B25" s="300"/>
      <c r="C25" s="300"/>
      <c r="D25" s="300"/>
      <c r="E25" s="131" t="s">
        <v>4</v>
      </c>
      <c r="G25" s="300"/>
      <c r="H25" s="300"/>
      <c r="K25" s="131" t="s">
        <v>28</v>
      </c>
      <c r="L25" s="230"/>
      <c r="M25" s="230"/>
      <c r="N25" s="299"/>
      <c r="O25" s="299"/>
      <c r="P25" s="299"/>
      <c r="Q25" s="299"/>
    </row>
    <row r="26" spans="1:19" x14ac:dyDescent="0.2">
      <c r="A26" s="168" t="s">
        <v>151</v>
      </c>
      <c r="B26" s="302"/>
      <c r="C26" s="300"/>
      <c r="D26" s="300"/>
      <c r="E26" s="132" t="s">
        <v>165</v>
      </c>
      <c r="G26" s="300"/>
      <c r="H26" s="300"/>
      <c r="K26" s="132" t="s">
        <v>127</v>
      </c>
      <c r="L26" s="301"/>
      <c r="M26" s="301"/>
      <c r="N26" s="301"/>
      <c r="O26" s="301"/>
      <c r="P26" s="301"/>
      <c r="Q26" s="301"/>
      <c r="R26" s="122"/>
      <c r="S26" s="230"/>
    </row>
    <row r="27" spans="1:19" x14ac:dyDescent="0.2">
      <c r="A27" s="168" t="s">
        <v>152</v>
      </c>
      <c r="B27" s="302"/>
      <c r="C27" s="300"/>
      <c r="D27" s="300"/>
      <c r="E27" s="132" t="s">
        <v>166</v>
      </c>
      <c r="G27" s="300"/>
      <c r="H27" s="300"/>
      <c r="K27" s="132" t="s">
        <v>124</v>
      </c>
      <c r="L27" s="230"/>
      <c r="M27" s="230"/>
      <c r="N27" s="230"/>
      <c r="O27" s="230"/>
      <c r="P27" s="230"/>
      <c r="Q27" s="230"/>
      <c r="R27" s="130"/>
      <c r="S27" s="230"/>
    </row>
    <row r="28" spans="1:19" x14ac:dyDescent="0.2">
      <c r="B28" s="302"/>
      <c r="C28" s="300"/>
      <c r="D28" s="300"/>
      <c r="E28" s="132" t="s">
        <v>167</v>
      </c>
      <c r="G28" s="300"/>
      <c r="H28" s="300"/>
      <c r="K28" s="132" t="s">
        <v>125</v>
      </c>
      <c r="L28" s="230"/>
      <c r="M28" s="230"/>
      <c r="N28" s="299"/>
      <c r="O28" s="299"/>
      <c r="P28" s="299"/>
      <c r="Q28" s="299"/>
      <c r="S28" s="230"/>
    </row>
    <row r="29" spans="1:19" x14ac:dyDescent="0.2">
      <c r="B29" s="302"/>
      <c r="C29" s="300"/>
      <c r="D29" s="300"/>
      <c r="E29" s="132" t="s">
        <v>168</v>
      </c>
      <c r="G29" s="300"/>
      <c r="H29" s="300"/>
      <c r="K29" s="132" t="s">
        <v>126</v>
      </c>
      <c r="L29" s="230"/>
      <c r="M29" s="198"/>
      <c r="N29" s="198"/>
      <c r="O29" s="198"/>
      <c r="P29" s="198"/>
      <c r="Q29" s="198"/>
      <c r="S29" s="230"/>
    </row>
    <row r="30" spans="1:19" x14ac:dyDescent="0.2">
      <c r="B30" s="300"/>
      <c r="C30" s="300"/>
      <c r="D30" s="300"/>
      <c r="E30" s="132" t="s">
        <v>169</v>
      </c>
      <c r="F30" s="300"/>
      <c r="G30" s="303"/>
      <c r="H30" s="303"/>
      <c r="K30" s="303"/>
      <c r="L30" s="230"/>
      <c r="M30" s="230"/>
      <c r="N30" s="230"/>
      <c r="O30" s="230"/>
      <c r="P30" s="235"/>
      <c r="Q30" s="290"/>
      <c r="S30" s="230"/>
    </row>
    <row r="31" spans="1:19" ht="12.75" customHeight="1" x14ac:dyDescent="0.2">
      <c r="L31" s="230"/>
      <c r="M31" s="295"/>
      <c r="N31" s="197"/>
      <c r="O31" s="197"/>
      <c r="R31" s="304"/>
      <c r="S31" s="230"/>
    </row>
    <row r="32" spans="1:19" ht="12.75" customHeight="1" x14ac:dyDescent="0.2">
      <c r="B32" s="303"/>
      <c r="C32" s="303"/>
      <c r="D32" s="303"/>
      <c r="E32" s="133" t="s">
        <v>84</v>
      </c>
      <c r="F32" s="133"/>
      <c r="G32" s="133"/>
      <c r="H32" s="133"/>
      <c r="K32" s="133" t="s">
        <v>29</v>
      </c>
      <c r="L32" s="198"/>
      <c r="M32" s="290"/>
      <c r="N32" s="290"/>
    </row>
    <row r="33" spans="1:9" x14ac:dyDescent="0.2">
      <c r="A33" s="303"/>
      <c r="B33" s="303"/>
      <c r="C33" s="303"/>
      <c r="D33" s="303"/>
      <c r="F33" s="133"/>
      <c r="G33" s="133"/>
      <c r="H33" s="133"/>
      <c r="I33" s="133"/>
    </row>
    <row r="35" spans="1:9" x14ac:dyDescent="0.2">
      <c r="B35" s="168"/>
    </row>
    <row r="36" spans="1:9" x14ac:dyDescent="0.2">
      <c r="B36" s="168"/>
    </row>
    <row r="38" spans="1:9" x14ac:dyDescent="0.2">
      <c r="B38" s="168"/>
    </row>
  </sheetData>
  <sheetProtection formatColumns="0" formatRows="0" insertRows="0" deleteRows="0" sort="0"/>
  <mergeCells count="14">
    <mergeCell ref="K11:K12"/>
    <mergeCell ref="L11:L12"/>
    <mergeCell ref="M11:Q11"/>
    <mergeCell ref="A1:Q1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</mergeCells>
  <phoneticPr fontId="0" type="noConversion"/>
  <dataValidations count="1">
    <dataValidation type="list" allowBlank="1" showInputMessage="1" showErrorMessage="1" sqref="B13:B23">
      <formula1>"A, P, C, S*, O"</formula1>
    </dataValidation>
  </dataValidations>
  <printOptions horizontalCentered="1" verticalCentered="1"/>
  <pageMargins left="0.25" right="0.25" top="0.5" bottom="0.5" header="0.25" footer="0.25"/>
  <pageSetup scale="56" orientation="landscape" r:id="rId1"/>
  <headerFooter>
    <oddHeader>&amp;C&amp;16
&amp;R&amp;"Calibri,Bold"FORM C</oddHeader>
    <oddFooter>&amp;C&amp;"Calibri,Bold"&amp;P of &amp;N</oddFooter>
    <firstHeader>&amp;R&amp;"Calibri,Bold"FORM C</firstHeader>
    <firstFooter>&amp;C&amp;"Calibri,Bold"&amp;P of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Normal="100" zoomScaleSheetLayoutView="100" workbookViewId="0">
      <selection sqref="A1:I1"/>
    </sheetView>
  </sheetViews>
  <sheetFormatPr defaultRowHeight="12.75" x14ac:dyDescent="0.2"/>
  <cols>
    <col min="1" max="1" width="35.7109375" style="307" customWidth="1"/>
    <col min="2" max="2" width="22.42578125" style="307" customWidth="1"/>
    <col min="3" max="3" width="17.28515625" style="307" customWidth="1"/>
    <col min="4" max="4" width="8.7109375" style="322" customWidth="1"/>
    <col min="5" max="5" width="12.7109375" style="307" customWidth="1"/>
    <col min="6" max="6" width="8.7109375" style="307" customWidth="1"/>
    <col min="7" max="7" width="12.7109375" style="307" customWidth="1"/>
    <col min="8" max="8" width="8.7109375" style="307" customWidth="1"/>
    <col min="9" max="9" width="13.85546875" style="307" bestFit="1" customWidth="1"/>
    <col min="10" max="16384" width="9.140625" style="130"/>
  </cols>
  <sheetData>
    <row r="1" spans="1:9" ht="18.75" x14ac:dyDescent="0.2">
      <c r="A1" s="389" t="s">
        <v>116</v>
      </c>
      <c r="B1" s="389"/>
      <c r="C1" s="389"/>
      <c r="D1" s="389"/>
      <c r="E1" s="389"/>
      <c r="F1" s="389"/>
      <c r="G1" s="389"/>
      <c r="H1" s="389"/>
      <c r="I1" s="389"/>
    </row>
    <row r="2" spans="1:9" ht="12.75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</row>
    <row r="3" spans="1:9" ht="12.75" customHeight="1" x14ac:dyDescent="0.2">
      <c r="D3" s="306"/>
      <c r="E3" s="306"/>
      <c r="F3" s="308"/>
      <c r="G3" s="309"/>
      <c r="H3" s="310"/>
      <c r="I3" s="311"/>
    </row>
    <row r="4" spans="1:9" ht="12.75" customHeight="1" x14ac:dyDescent="0.2">
      <c r="A4" s="136" t="s">
        <v>34</v>
      </c>
      <c r="B4" s="397" t="str">
        <f>IF(ISBLANK(FormA_PaymentRequest!B4),"",FormA_PaymentRequest!B4)</f>
        <v/>
      </c>
      <c r="C4" s="397"/>
      <c r="D4" s="306"/>
      <c r="E4" s="306"/>
      <c r="F4" s="306"/>
      <c r="G4" s="306"/>
      <c r="H4" s="306"/>
      <c r="I4" s="306"/>
    </row>
    <row r="5" spans="1:9" ht="12.75" customHeight="1" x14ac:dyDescent="0.2">
      <c r="A5" s="136" t="s">
        <v>66</v>
      </c>
      <c r="B5" s="396" t="str">
        <f>IF(ISBLANK(FormA_PaymentRequest!E7),"",FormA_PaymentRequest!E7)</f>
        <v/>
      </c>
      <c r="C5" s="396"/>
      <c r="D5" s="306"/>
      <c r="E5" s="306"/>
      <c r="F5" s="306"/>
      <c r="G5" s="306"/>
      <c r="H5" s="310"/>
      <c r="I5" s="312"/>
    </row>
    <row r="6" spans="1:9" ht="12.75" customHeight="1" x14ac:dyDescent="0.2">
      <c r="A6" s="136" t="s">
        <v>67</v>
      </c>
      <c r="B6" s="396" t="str">
        <f>IF(ISBLANK(FormA_PaymentRequest!E4),"",FormA_PaymentRequest!E4)</f>
        <v/>
      </c>
      <c r="C6" s="396"/>
      <c r="D6" s="306"/>
      <c r="E6" s="306"/>
      <c r="F6" s="306"/>
      <c r="G6" s="306"/>
      <c r="H6" s="308"/>
      <c r="I6" s="308"/>
    </row>
    <row r="7" spans="1:9" ht="12" customHeight="1" x14ac:dyDescent="0.2">
      <c r="A7" s="136" t="s">
        <v>47</v>
      </c>
      <c r="B7" s="398" t="str">
        <f>IF(ISBLANK(FormA_PaymentRequest!H8)," ",FormA_PaymentRequest!H8)</f>
        <v>MM/DD/YY to MM/DD/YY</v>
      </c>
      <c r="C7" s="398"/>
      <c r="D7" s="313"/>
      <c r="E7" s="313"/>
      <c r="F7" s="313"/>
      <c r="G7" s="313"/>
      <c r="H7" s="313"/>
      <c r="I7" s="313"/>
    </row>
    <row r="8" spans="1:9" ht="12" customHeight="1" x14ac:dyDescent="0.2">
      <c r="A8" s="95" t="s">
        <v>81</v>
      </c>
      <c r="B8" s="398" t="str">
        <f>IF(ISBLANK(FormA_PaymentRequest!H4)," ",FormA_PaymentRequest!H4)</f>
        <v xml:space="preserve"> </v>
      </c>
      <c r="C8" s="398"/>
      <c r="D8" s="314"/>
      <c r="E8" s="314"/>
      <c r="F8" s="314"/>
      <c r="G8" s="314"/>
      <c r="H8" s="315"/>
      <c r="I8" s="315"/>
    </row>
    <row r="9" spans="1:9" ht="12" customHeight="1" x14ac:dyDescent="0.2">
      <c r="A9" s="95" t="s">
        <v>170</v>
      </c>
      <c r="B9" s="398" t="str">
        <f>IF(ISBLANK(FormA_PaymentRequest!H9)," ",FormA_PaymentRequest!H9)</f>
        <v xml:space="preserve"> </v>
      </c>
      <c r="C9" s="398"/>
      <c r="D9" s="314"/>
      <c r="E9" s="314"/>
      <c r="F9" s="314"/>
      <c r="G9" s="314"/>
      <c r="H9" s="315"/>
      <c r="I9" s="315"/>
    </row>
    <row r="10" spans="1:9" ht="15" x14ac:dyDescent="0.2">
      <c r="A10" s="315"/>
      <c r="B10" s="315"/>
      <c r="C10" s="315"/>
      <c r="D10" s="316"/>
      <c r="E10" s="315"/>
      <c r="F10" s="315"/>
      <c r="G10" s="315"/>
      <c r="H10" s="315"/>
      <c r="I10" s="315"/>
    </row>
    <row r="11" spans="1:9" ht="15.75" x14ac:dyDescent="0.25">
      <c r="A11" s="112" t="s">
        <v>132</v>
      </c>
      <c r="B11" s="317"/>
      <c r="C11" s="317"/>
      <c r="D11" s="317"/>
      <c r="E11" s="317"/>
      <c r="F11" s="317"/>
      <c r="G11" s="317"/>
      <c r="H11" s="317"/>
      <c r="I11" s="317"/>
    </row>
    <row r="12" spans="1:9" x14ac:dyDescent="0.2">
      <c r="A12" s="401" t="s">
        <v>72</v>
      </c>
      <c r="B12" s="401" t="s">
        <v>73</v>
      </c>
      <c r="C12" s="361" t="s">
        <v>130</v>
      </c>
      <c r="D12" s="390" t="s">
        <v>74</v>
      </c>
      <c r="E12" s="391"/>
      <c r="F12" s="390" t="s">
        <v>26</v>
      </c>
      <c r="G12" s="391"/>
      <c r="H12" s="390" t="s">
        <v>3</v>
      </c>
      <c r="I12" s="391"/>
    </row>
    <row r="13" spans="1:9" x14ac:dyDescent="0.2">
      <c r="A13" s="402"/>
      <c r="B13" s="402"/>
      <c r="C13" s="404"/>
      <c r="D13" s="392"/>
      <c r="E13" s="393"/>
      <c r="F13" s="392"/>
      <c r="G13" s="393"/>
      <c r="H13" s="392"/>
      <c r="I13" s="393"/>
    </row>
    <row r="14" spans="1:9" ht="21.75" customHeight="1" x14ac:dyDescent="0.2">
      <c r="A14" s="403"/>
      <c r="B14" s="403"/>
      <c r="C14" s="362"/>
      <c r="D14" s="141" t="s">
        <v>75</v>
      </c>
      <c r="E14" s="141" t="s">
        <v>76</v>
      </c>
      <c r="F14" s="141" t="s">
        <v>75</v>
      </c>
      <c r="G14" s="141" t="s">
        <v>76</v>
      </c>
      <c r="H14" s="141" t="s">
        <v>75</v>
      </c>
      <c r="I14" s="141" t="s">
        <v>77</v>
      </c>
    </row>
    <row r="15" spans="1:9" x14ac:dyDescent="0.2">
      <c r="A15" s="344"/>
      <c r="B15" s="344"/>
      <c r="C15" s="345">
        <v>0</v>
      </c>
      <c r="D15" s="34"/>
      <c r="E15" s="137">
        <f>C15*D15</f>
        <v>0</v>
      </c>
      <c r="F15" s="35"/>
      <c r="G15" s="137">
        <f>C15*F15</f>
        <v>0</v>
      </c>
      <c r="H15" s="144">
        <f>D15+F15</f>
        <v>0</v>
      </c>
      <c r="I15" s="137">
        <f>E15+G15</f>
        <v>0</v>
      </c>
    </row>
    <row r="16" spans="1:9" x14ac:dyDescent="0.2">
      <c r="A16" s="344"/>
      <c r="B16" s="344"/>
      <c r="C16" s="345">
        <v>0</v>
      </c>
      <c r="D16" s="34"/>
      <c r="E16" s="137">
        <f t="shared" ref="E16:E38" si="0">C16*D16</f>
        <v>0</v>
      </c>
      <c r="F16" s="35"/>
      <c r="G16" s="137">
        <f t="shared" ref="G16:G38" si="1">C16*F16</f>
        <v>0</v>
      </c>
      <c r="H16" s="144">
        <f t="shared" ref="H16:I38" si="2">D16+F16</f>
        <v>0</v>
      </c>
      <c r="I16" s="137">
        <f t="shared" si="2"/>
        <v>0</v>
      </c>
    </row>
    <row r="17" spans="1:9" x14ac:dyDescent="0.2">
      <c r="A17" s="344"/>
      <c r="B17" s="344"/>
      <c r="C17" s="345">
        <v>0</v>
      </c>
      <c r="D17" s="34"/>
      <c r="E17" s="137">
        <f t="shared" si="0"/>
        <v>0</v>
      </c>
      <c r="F17" s="35"/>
      <c r="G17" s="137">
        <f t="shared" si="1"/>
        <v>0</v>
      </c>
      <c r="H17" s="144">
        <f t="shared" si="2"/>
        <v>0</v>
      </c>
      <c r="I17" s="137">
        <f t="shared" si="2"/>
        <v>0</v>
      </c>
    </row>
    <row r="18" spans="1:9" x14ac:dyDescent="0.2">
      <c r="A18" s="344"/>
      <c r="B18" s="344"/>
      <c r="C18" s="345">
        <v>0</v>
      </c>
      <c r="D18" s="34"/>
      <c r="E18" s="137">
        <f t="shared" si="0"/>
        <v>0</v>
      </c>
      <c r="F18" s="35"/>
      <c r="G18" s="137">
        <f t="shared" si="1"/>
        <v>0</v>
      </c>
      <c r="H18" s="144">
        <f t="shared" si="2"/>
        <v>0</v>
      </c>
      <c r="I18" s="137">
        <f t="shared" si="2"/>
        <v>0</v>
      </c>
    </row>
    <row r="19" spans="1:9" x14ac:dyDescent="0.2">
      <c r="A19" s="344"/>
      <c r="B19" s="344"/>
      <c r="C19" s="345">
        <v>0</v>
      </c>
      <c r="D19" s="34"/>
      <c r="E19" s="137">
        <f t="shared" si="0"/>
        <v>0</v>
      </c>
      <c r="F19" s="35"/>
      <c r="G19" s="137">
        <f t="shared" si="1"/>
        <v>0</v>
      </c>
      <c r="H19" s="144">
        <f t="shared" si="2"/>
        <v>0</v>
      </c>
      <c r="I19" s="137">
        <f t="shared" si="2"/>
        <v>0</v>
      </c>
    </row>
    <row r="20" spans="1:9" x14ac:dyDescent="0.2">
      <c r="A20" s="344"/>
      <c r="B20" s="344"/>
      <c r="C20" s="345">
        <v>0</v>
      </c>
      <c r="D20" s="34"/>
      <c r="E20" s="137">
        <f t="shared" si="0"/>
        <v>0</v>
      </c>
      <c r="F20" s="35"/>
      <c r="G20" s="137">
        <f t="shared" si="1"/>
        <v>0</v>
      </c>
      <c r="H20" s="144">
        <f t="shared" si="2"/>
        <v>0</v>
      </c>
      <c r="I20" s="137">
        <f t="shared" si="2"/>
        <v>0</v>
      </c>
    </row>
    <row r="21" spans="1:9" x14ac:dyDescent="0.2">
      <c r="A21" s="344"/>
      <c r="B21" s="344"/>
      <c r="C21" s="345">
        <v>0</v>
      </c>
      <c r="D21" s="34"/>
      <c r="E21" s="137">
        <f t="shared" si="0"/>
        <v>0</v>
      </c>
      <c r="F21" s="35"/>
      <c r="G21" s="137">
        <f t="shared" si="1"/>
        <v>0</v>
      </c>
      <c r="H21" s="144">
        <f t="shared" si="2"/>
        <v>0</v>
      </c>
      <c r="I21" s="137">
        <f t="shared" si="2"/>
        <v>0</v>
      </c>
    </row>
    <row r="22" spans="1:9" x14ac:dyDescent="0.2">
      <c r="A22" s="344"/>
      <c r="B22" s="344"/>
      <c r="C22" s="345">
        <v>0</v>
      </c>
      <c r="D22" s="34"/>
      <c r="E22" s="137">
        <f t="shared" si="0"/>
        <v>0</v>
      </c>
      <c r="F22" s="35"/>
      <c r="G22" s="137">
        <f t="shared" si="1"/>
        <v>0</v>
      </c>
      <c r="H22" s="144">
        <f t="shared" si="2"/>
        <v>0</v>
      </c>
      <c r="I22" s="137">
        <f t="shared" si="2"/>
        <v>0</v>
      </c>
    </row>
    <row r="23" spans="1:9" x14ac:dyDescent="0.2">
      <c r="A23" s="344"/>
      <c r="B23" s="344"/>
      <c r="C23" s="345">
        <v>0</v>
      </c>
      <c r="D23" s="34"/>
      <c r="E23" s="137">
        <f t="shared" si="0"/>
        <v>0</v>
      </c>
      <c r="F23" s="35"/>
      <c r="G23" s="137">
        <f t="shared" si="1"/>
        <v>0</v>
      </c>
      <c r="H23" s="144">
        <f t="shared" si="2"/>
        <v>0</v>
      </c>
      <c r="I23" s="137">
        <f t="shared" si="2"/>
        <v>0</v>
      </c>
    </row>
    <row r="24" spans="1:9" x14ac:dyDescent="0.2">
      <c r="A24" s="344"/>
      <c r="B24" s="344"/>
      <c r="C24" s="345">
        <v>0</v>
      </c>
      <c r="D24" s="34"/>
      <c r="E24" s="137">
        <f t="shared" si="0"/>
        <v>0</v>
      </c>
      <c r="F24" s="35"/>
      <c r="G24" s="137">
        <f t="shared" si="1"/>
        <v>0</v>
      </c>
      <c r="H24" s="144">
        <f t="shared" si="2"/>
        <v>0</v>
      </c>
      <c r="I24" s="137">
        <f t="shared" si="2"/>
        <v>0</v>
      </c>
    </row>
    <row r="25" spans="1:9" x14ac:dyDescent="0.2">
      <c r="A25" s="344"/>
      <c r="B25" s="344"/>
      <c r="C25" s="345">
        <v>0</v>
      </c>
      <c r="D25" s="34"/>
      <c r="E25" s="137">
        <f t="shared" si="0"/>
        <v>0</v>
      </c>
      <c r="F25" s="35"/>
      <c r="G25" s="137">
        <f t="shared" si="1"/>
        <v>0</v>
      </c>
      <c r="H25" s="144">
        <f t="shared" si="2"/>
        <v>0</v>
      </c>
      <c r="I25" s="137">
        <f t="shared" si="2"/>
        <v>0</v>
      </c>
    </row>
    <row r="26" spans="1:9" x14ac:dyDescent="0.2">
      <c r="A26" s="344"/>
      <c r="B26" s="344"/>
      <c r="C26" s="345">
        <v>0</v>
      </c>
      <c r="D26" s="34"/>
      <c r="E26" s="137">
        <f t="shared" si="0"/>
        <v>0</v>
      </c>
      <c r="F26" s="35"/>
      <c r="G26" s="137">
        <f t="shared" si="1"/>
        <v>0</v>
      </c>
      <c r="H26" s="144">
        <f t="shared" si="2"/>
        <v>0</v>
      </c>
      <c r="I26" s="137">
        <f t="shared" si="2"/>
        <v>0</v>
      </c>
    </row>
    <row r="27" spans="1:9" x14ac:dyDescent="0.2">
      <c r="A27" s="344"/>
      <c r="B27" s="344"/>
      <c r="C27" s="345">
        <v>0</v>
      </c>
      <c r="D27" s="34"/>
      <c r="E27" s="137">
        <f t="shared" si="0"/>
        <v>0</v>
      </c>
      <c r="F27" s="35"/>
      <c r="G27" s="137">
        <f t="shared" si="1"/>
        <v>0</v>
      </c>
      <c r="H27" s="144">
        <f t="shared" si="2"/>
        <v>0</v>
      </c>
      <c r="I27" s="137">
        <f t="shared" si="2"/>
        <v>0</v>
      </c>
    </row>
    <row r="28" spans="1:9" x14ac:dyDescent="0.2">
      <c r="A28" s="344"/>
      <c r="B28" s="344"/>
      <c r="C28" s="345">
        <v>0</v>
      </c>
      <c r="D28" s="34"/>
      <c r="E28" s="137">
        <f t="shared" si="0"/>
        <v>0</v>
      </c>
      <c r="F28" s="35"/>
      <c r="G28" s="137">
        <f t="shared" si="1"/>
        <v>0</v>
      </c>
      <c r="H28" s="144">
        <f t="shared" si="2"/>
        <v>0</v>
      </c>
      <c r="I28" s="137">
        <f t="shared" si="2"/>
        <v>0</v>
      </c>
    </row>
    <row r="29" spans="1:9" x14ac:dyDescent="0.2">
      <c r="A29" s="344"/>
      <c r="B29" s="344"/>
      <c r="C29" s="345">
        <v>0</v>
      </c>
      <c r="D29" s="34"/>
      <c r="E29" s="137">
        <f t="shared" si="0"/>
        <v>0</v>
      </c>
      <c r="F29" s="35"/>
      <c r="G29" s="137">
        <f t="shared" si="1"/>
        <v>0</v>
      </c>
      <c r="H29" s="144">
        <f t="shared" si="2"/>
        <v>0</v>
      </c>
      <c r="I29" s="137">
        <f t="shared" si="2"/>
        <v>0</v>
      </c>
    </row>
    <row r="30" spans="1:9" x14ac:dyDescent="0.2">
      <c r="A30" s="344"/>
      <c r="B30" s="344"/>
      <c r="C30" s="345">
        <v>0</v>
      </c>
      <c r="D30" s="34"/>
      <c r="E30" s="137">
        <f t="shared" si="0"/>
        <v>0</v>
      </c>
      <c r="F30" s="35"/>
      <c r="G30" s="137">
        <f t="shared" si="1"/>
        <v>0</v>
      </c>
      <c r="H30" s="144">
        <f t="shared" si="2"/>
        <v>0</v>
      </c>
      <c r="I30" s="137">
        <f t="shared" si="2"/>
        <v>0</v>
      </c>
    </row>
    <row r="31" spans="1:9" x14ac:dyDescent="0.2">
      <c r="A31" s="344"/>
      <c r="B31" s="344"/>
      <c r="C31" s="345">
        <v>0</v>
      </c>
      <c r="D31" s="34"/>
      <c r="E31" s="137">
        <f t="shared" si="0"/>
        <v>0</v>
      </c>
      <c r="F31" s="35"/>
      <c r="G31" s="137">
        <f t="shared" si="1"/>
        <v>0</v>
      </c>
      <c r="H31" s="144">
        <f t="shared" si="2"/>
        <v>0</v>
      </c>
      <c r="I31" s="137">
        <f t="shared" si="2"/>
        <v>0</v>
      </c>
    </row>
    <row r="32" spans="1:9" x14ac:dyDescent="0.2">
      <c r="A32" s="344"/>
      <c r="B32" s="344"/>
      <c r="C32" s="345">
        <v>0</v>
      </c>
      <c r="D32" s="34"/>
      <c r="E32" s="137">
        <f t="shared" si="0"/>
        <v>0</v>
      </c>
      <c r="F32" s="35"/>
      <c r="G32" s="137">
        <f t="shared" si="1"/>
        <v>0</v>
      </c>
      <c r="H32" s="144">
        <f t="shared" si="2"/>
        <v>0</v>
      </c>
      <c r="I32" s="137">
        <f t="shared" si="2"/>
        <v>0</v>
      </c>
    </row>
    <row r="33" spans="1:9" x14ac:dyDescent="0.2">
      <c r="A33" s="344"/>
      <c r="B33" s="344"/>
      <c r="C33" s="345">
        <v>0</v>
      </c>
      <c r="D33" s="34"/>
      <c r="E33" s="137">
        <f t="shared" si="0"/>
        <v>0</v>
      </c>
      <c r="F33" s="35"/>
      <c r="G33" s="137">
        <f t="shared" si="1"/>
        <v>0</v>
      </c>
      <c r="H33" s="144">
        <f t="shared" si="2"/>
        <v>0</v>
      </c>
      <c r="I33" s="137">
        <f t="shared" si="2"/>
        <v>0</v>
      </c>
    </row>
    <row r="34" spans="1:9" x14ac:dyDescent="0.2">
      <c r="A34" s="344"/>
      <c r="B34" s="344"/>
      <c r="C34" s="345">
        <v>0</v>
      </c>
      <c r="D34" s="34"/>
      <c r="E34" s="137">
        <f t="shared" si="0"/>
        <v>0</v>
      </c>
      <c r="F34" s="35"/>
      <c r="G34" s="137">
        <f t="shared" si="1"/>
        <v>0</v>
      </c>
      <c r="H34" s="144">
        <f t="shared" si="2"/>
        <v>0</v>
      </c>
      <c r="I34" s="137">
        <f t="shared" si="2"/>
        <v>0</v>
      </c>
    </row>
    <row r="35" spans="1:9" x14ac:dyDescent="0.2">
      <c r="A35" s="344"/>
      <c r="B35" s="344"/>
      <c r="C35" s="345">
        <v>0</v>
      </c>
      <c r="D35" s="34"/>
      <c r="E35" s="137">
        <f t="shared" si="0"/>
        <v>0</v>
      </c>
      <c r="F35" s="35"/>
      <c r="G35" s="137">
        <f t="shared" si="1"/>
        <v>0</v>
      </c>
      <c r="H35" s="144">
        <f t="shared" si="2"/>
        <v>0</v>
      </c>
      <c r="I35" s="137">
        <f t="shared" si="2"/>
        <v>0</v>
      </c>
    </row>
    <row r="36" spans="1:9" x14ac:dyDescent="0.2">
      <c r="A36" s="344"/>
      <c r="B36" s="344"/>
      <c r="C36" s="345">
        <v>0</v>
      </c>
      <c r="D36" s="34"/>
      <c r="E36" s="137">
        <f t="shared" si="0"/>
        <v>0</v>
      </c>
      <c r="F36" s="35"/>
      <c r="G36" s="137">
        <f t="shared" si="1"/>
        <v>0</v>
      </c>
      <c r="H36" s="144">
        <f t="shared" si="2"/>
        <v>0</v>
      </c>
      <c r="I36" s="137">
        <f t="shared" si="2"/>
        <v>0</v>
      </c>
    </row>
    <row r="37" spans="1:9" x14ac:dyDescent="0.2">
      <c r="A37" s="344"/>
      <c r="B37" s="344"/>
      <c r="C37" s="345">
        <v>0</v>
      </c>
      <c r="D37" s="34"/>
      <c r="E37" s="137">
        <f t="shared" si="0"/>
        <v>0</v>
      </c>
      <c r="F37" s="35"/>
      <c r="G37" s="137">
        <f t="shared" si="1"/>
        <v>0</v>
      </c>
      <c r="H37" s="144">
        <f t="shared" si="2"/>
        <v>0</v>
      </c>
      <c r="I37" s="137">
        <f t="shared" si="2"/>
        <v>0</v>
      </c>
    </row>
    <row r="38" spans="1:9" x14ac:dyDescent="0.2">
      <c r="A38" s="344"/>
      <c r="B38" s="344"/>
      <c r="C38" s="345">
        <v>0</v>
      </c>
      <c r="D38" s="34"/>
      <c r="E38" s="137">
        <f t="shared" si="0"/>
        <v>0</v>
      </c>
      <c r="F38" s="35"/>
      <c r="G38" s="137">
        <f t="shared" si="1"/>
        <v>0</v>
      </c>
      <c r="H38" s="144">
        <f t="shared" si="2"/>
        <v>0</v>
      </c>
      <c r="I38" s="137">
        <f t="shared" si="2"/>
        <v>0</v>
      </c>
    </row>
    <row r="39" spans="1:9" s="238" customFormat="1" ht="15" x14ac:dyDescent="0.25">
      <c r="A39" s="138"/>
      <c r="B39" s="139"/>
      <c r="C39" s="140" t="s">
        <v>78</v>
      </c>
      <c r="D39" s="138"/>
      <c r="E39" s="142">
        <f>SUM(E15:E38)</f>
        <v>0</v>
      </c>
      <c r="F39" s="143"/>
      <c r="G39" s="142">
        <f>SUM(G15:G38)</f>
        <v>0</v>
      </c>
      <c r="H39" s="143"/>
      <c r="I39" s="142">
        <f>SUM(I15:I38)</f>
        <v>0</v>
      </c>
    </row>
    <row r="40" spans="1:9" x14ac:dyDescent="0.2">
      <c r="A40" s="318"/>
      <c r="B40" s="318"/>
      <c r="C40" s="319"/>
      <c r="D40" s="318"/>
      <c r="E40" s="320"/>
      <c r="F40" s="321"/>
      <c r="G40" s="320"/>
      <c r="H40" s="321"/>
      <c r="I40" s="320"/>
    </row>
    <row r="41" spans="1:9" ht="15.75" x14ac:dyDescent="0.2">
      <c r="A41" s="145" t="s">
        <v>133</v>
      </c>
    </row>
    <row r="42" spans="1:9" ht="15" x14ac:dyDescent="0.2">
      <c r="A42" s="141" t="s">
        <v>5</v>
      </c>
      <c r="B42" s="141" t="s">
        <v>0</v>
      </c>
      <c r="C42" s="146" t="s">
        <v>79</v>
      </c>
      <c r="D42" s="141" t="s">
        <v>14</v>
      </c>
      <c r="E42" s="146" t="s">
        <v>74</v>
      </c>
      <c r="F42" s="394" t="s">
        <v>26</v>
      </c>
      <c r="G42" s="395"/>
      <c r="H42" s="394" t="s">
        <v>3</v>
      </c>
      <c r="I42" s="395"/>
    </row>
    <row r="43" spans="1:9" x14ac:dyDescent="0.2">
      <c r="A43" s="36"/>
      <c r="B43" s="36"/>
      <c r="C43" s="37"/>
      <c r="D43" s="38"/>
      <c r="E43" s="45"/>
      <c r="F43" s="147"/>
      <c r="G43" s="39"/>
      <c r="H43" s="152"/>
      <c r="I43" s="153">
        <f>E43+G43</f>
        <v>0</v>
      </c>
    </row>
    <row r="44" spans="1:9" x14ac:dyDescent="0.2">
      <c r="A44" s="36"/>
      <c r="B44" s="36"/>
      <c r="C44" s="37"/>
      <c r="D44" s="40"/>
      <c r="E44" s="45"/>
      <c r="F44" s="148"/>
      <c r="G44" s="39"/>
      <c r="H44" s="152"/>
      <c r="I44" s="153">
        <f t="shared" ref="I44:I52" si="3">E44+G44</f>
        <v>0</v>
      </c>
    </row>
    <row r="45" spans="1:9" x14ac:dyDescent="0.2">
      <c r="A45" s="36"/>
      <c r="B45" s="36"/>
      <c r="C45" s="37"/>
      <c r="D45" s="40"/>
      <c r="E45" s="45"/>
      <c r="F45" s="148"/>
      <c r="G45" s="39"/>
      <c r="H45" s="152"/>
      <c r="I45" s="153">
        <f t="shared" si="3"/>
        <v>0</v>
      </c>
    </row>
    <row r="46" spans="1:9" x14ac:dyDescent="0.2">
      <c r="A46" s="36"/>
      <c r="B46" s="36"/>
      <c r="C46" s="37"/>
      <c r="D46" s="40"/>
      <c r="E46" s="45"/>
      <c r="F46" s="148"/>
      <c r="G46" s="39"/>
      <c r="H46" s="152"/>
      <c r="I46" s="153">
        <f t="shared" si="3"/>
        <v>0</v>
      </c>
    </row>
    <row r="47" spans="1:9" x14ac:dyDescent="0.2">
      <c r="A47" s="41"/>
      <c r="B47" s="41"/>
      <c r="C47" s="42"/>
      <c r="D47" s="40"/>
      <c r="E47" s="45"/>
      <c r="F47" s="148"/>
      <c r="G47" s="39"/>
      <c r="H47" s="152"/>
      <c r="I47" s="153">
        <f t="shared" si="3"/>
        <v>0</v>
      </c>
    </row>
    <row r="48" spans="1:9" x14ac:dyDescent="0.2">
      <c r="A48" s="41"/>
      <c r="B48" s="41"/>
      <c r="C48" s="42"/>
      <c r="D48" s="43"/>
      <c r="E48" s="46"/>
      <c r="F48" s="149"/>
      <c r="G48" s="44"/>
      <c r="H48" s="154"/>
      <c r="I48" s="153">
        <f t="shared" si="3"/>
        <v>0</v>
      </c>
    </row>
    <row r="49" spans="1:9" x14ac:dyDescent="0.2">
      <c r="A49" s="41"/>
      <c r="B49" s="41"/>
      <c r="C49" s="42"/>
      <c r="D49" s="43"/>
      <c r="E49" s="46"/>
      <c r="F49" s="149"/>
      <c r="G49" s="44"/>
      <c r="H49" s="154"/>
      <c r="I49" s="153">
        <f t="shared" si="3"/>
        <v>0</v>
      </c>
    </row>
    <row r="50" spans="1:9" x14ac:dyDescent="0.2">
      <c r="A50" s="41"/>
      <c r="B50" s="41"/>
      <c r="C50" s="42"/>
      <c r="D50" s="43"/>
      <c r="E50" s="46"/>
      <c r="F50" s="149"/>
      <c r="G50" s="44"/>
      <c r="H50" s="154"/>
      <c r="I50" s="153">
        <f t="shared" si="3"/>
        <v>0</v>
      </c>
    </row>
    <row r="51" spans="1:9" x14ac:dyDescent="0.2">
      <c r="A51" s="41"/>
      <c r="B51" s="41"/>
      <c r="C51" s="42"/>
      <c r="D51" s="43"/>
      <c r="E51" s="46"/>
      <c r="F51" s="149"/>
      <c r="G51" s="44"/>
      <c r="H51" s="154"/>
      <c r="I51" s="153">
        <f t="shared" si="3"/>
        <v>0</v>
      </c>
    </row>
    <row r="52" spans="1:9" s="231" customFormat="1" x14ac:dyDescent="0.2">
      <c r="A52" s="41"/>
      <c r="B52" s="41"/>
      <c r="C52" s="42"/>
      <c r="D52" s="43"/>
      <c r="E52" s="46"/>
      <c r="F52" s="150"/>
      <c r="G52" s="47"/>
      <c r="H52" s="154"/>
      <c r="I52" s="147">
        <f t="shared" si="3"/>
        <v>0</v>
      </c>
    </row>
    <row r="53" spans="1:9" s="323" customFormat="1" ht="15" x14ac:dyDescent="0.25">
      <c r="A53" s="143"/>
      <c r="B53" s="156"/>
      <c r="C53" s="140" t="s">
        <v>78</v>
      </c>
      <c r="D53" s="138"/>
      <c r="E53" s="142">
        <f>SUM(E43:E52)</f>
        <v>0</v>
      </c>
      <c r="F53" s="151"/>
      <c r="G53" s="157">
        <f>SUM(G43:G52)</f>
        <v>0</v>
      </c>
      <c r="H53" s="155"/>
      <c r="I53" s="142">
        <f>SUM(I43:I52)</f>
        <v>0</v>
      </c>
    </row>
    <row r="55" spans="1:9" ht="16.5" thickBot="1" x14ac:dyDescent="0.25">
      <c r="A55" s="145" t="s">
        <v>134</v>
      </c>
      <c r="D55" s="164"/>
      <c r="E55" s="165" t="s">
        <v>74</v>
      </c>
      <c r="F55" s="399" t="s">
        <v>26</v>
      </c>
      <c r="G55" s="400"/>
      <c r="H55" s="166"/>
      <c r="I55" s="167" t="s">
        <v>3</v>
      </c>
    </row>
    <row r="56" spans="1:9" ht="15.75" thickBot="1" x14ac:dyDescent="0.25">
      <c r="A56" s="158"/>
      <c r="B56" s="159"/>
      <c r="C56" s="159" t="s">
        <v>117</v>
      </c>
      <c r="D56" s="160"/>
      <c r="E56" s="161">
        <f>E39+E53</f>
        <v>0</v>
      </c>
      <c r="F56" s="159"/>
      <c r="G56" s="161">
        <f>G39+G53</f>
        <v>0</v>
      </c>
      <c r="H56" s="162"/>
      <c r="I56" s="163">
        <f>I39+I53</f>
        <v>0</v>
      </c>
    </row>
    <row r="59" spans="1:9" x14ac:dyDescent="0.2">
      <c r="A59" s="324" t="s">
        <v>149</v>
      </c>
      <c r="C59" s="215" t="s">
        <v>120</v>
      </c>
      <c r="D59" s="325"/>
      <c r="E59" s="326"/>
      <c r="F59" s="326"/>
      <c r="G59" s="326"/>
      <c r="H59" s="326"/>
      <c r="I59" s="326"/>
    </row>
    <row r="60" spans="1:9" x14ac:dyDescent="0.2">
      <c r="A60" s="168" t="s">
        <v>150</v>
      </c>
      <c r="C60" s="218"/>
      <c r="D60" s="216"/>
      <c r="E60" s="217"/>
      <c r="F60" s="217"/>
      <c r="G60" s="217"/>
      <c r="H60" s="217"/>
      <c r="I60" s="217"/>
    </row>
    <row r="61" spans="1:9" x14ac:dyDescent="0.2">
      <c r="A61" s="168" t="s">
        <v>154</v>
      </c>
      <c r="C61" s="218"/>
      <c r="D61" s="216"/>
      <c r="E61" s="217"/>
      <c r="F61" s="217"/>
      <c r="G61" s="217"/>
      <c r="H61" s="217"/>
      <c r="I61" s="217"/>
    </row>
    <row r="62" spans="1:9" x14ac:dyDescent="0.2">
      <c r="A62" s="168" t="s">
        <v>162</v>
      </c>
      <c r="C62" s="219"/>
      <c r="D62" s="219"/>
      <c r="E62" s="219"/>
      <c r="F62" s="219"/>
      <c r="G62" s="219"/>
      <c r="H62" s="219"/>
      <c r="I62" s="219"/>
    </row>
    <row r="63" spans="1:9" x14ac:dyDescent="0.2">
      <c r="A63" s="168" t="s">
        <v>163</v>
      </c>
      <c r="C63" s="219"/>
      <c r="D63" s="219"/>
      <c r="E63" s="219"/>
      <c r="F63" s="219"/>
      <c r="G63" s="219"/>
      <c r="H63" s="219"/>
      <c r="I63" s="219"/>
    </row>
    <row r="64" spans="1:9" x14ac:dyDescent="0.2">
      <c r="A64" s="168" t="s">
        <v>155</v>
      </c>
      <c r="C64" s="219"/>
      <c r="D64" s="219"/>
      <c r="E64" s="219"/>
      <c r="F64" s="219"/>
      <c r="G64" s="219"/>
      <c r="H64" s="219"/>
      <c r="I64" s="219"/>
    </row>
    <row r="65" spans="1:9" x14ac:dyDescent="0.2">
      <c r="A65" s="168" t="s">
        <v>156</v>
      </c>
      <c r="C65" s="219"/>
      <c r="D65" s="219"/>
      <c r="E65" s="219"/>
      <c r="F65" s="219"/>
      <c r="G65" s="219"/>
      <c r="H65" s="219"/>
      <c r="I65" s="219"/>
    </row>
    <row r="66" spans="1:9" x14ac:dyDescent="0.2">
      <c r="A66" s="168" t="s">
        <v>157</v>
      </c>
      <c r="C66" s="219"/>
      <c r="D66" s="219"/>
      <c r="E66" s="219"/>
      <c r="F66" s="219"/>
      <c r="G66" s="219"/>
      <c r="H66" s="219"/>
      <c r="I66" s="219"/>
    </row>
    <row r="67" spans="1:9" x14ac:dyDescent="0.2">
      <c r="A67" s="168" t="s">
        <v>158</v>
      </c>
      <c r="C67" s="219"/>
      <c r="D67" s="219"/>
      <c r="E67" s="219"/>
      <c r="F67" s="219"/>
      <c r="G67" s="219"/>
      <c r="H67" s="219"/>
      <c r="I67" s="219"/>
    </row>
    <row r="68" spans="1:9" x14ac:dyDescent="0.2">
      <c r="A68" s="168" t="s">
        <v>159</v>
      </c>
      <c r="C68" s="219"/>
      <c r="D68" s="219"/>
      <c r="E68" s="219"/>
      <c r="F68" s="219"/>
      <c r="G68" s="219"/>
      <c r="H68" s="219"/>
      <c r="I68" s="219"/>
    </row>
    <row r="69" spans="1:9" x14ac:dyDescent="0.2">
      <c r="A69" s="168" t="s">
        <v>160</v>
      </c>
      <c r="C69" s="217"/>
      <c r="D69" s="216"/>
      <c r="E69" s="217"/>
      <c r="F69" s="217"/>
      <c r="G69" s="217"/>
      <c r="H69" s="217"/>
      <c r="I69" s="217"/>
    </row>
    <row r="70" spans="1:9" x14ac:dyDescent="0.2">
      <c r="A70" s="168" t="s">
        <v>161</v>
      </c>
      <c r="C70" s="217"/>
      <c r="D70" s="216"/>
      <c r="E70" s="217"/>
      <c r="F70" s="217"/>
      <c r="G70" s="217"/>
      <c r="H70" s="217"/>
      <c r="I70" s="217"/>
    </row>
    <row r="71" spans="1:9" x14ac:dyDescent="0.2">
      <c r="A71" s="168" t="s">
        <v>153</v>
      </c>
      <c r="C71" s="217"/>
      <c r="D71" s="216"/>
      <c r="E71" s="217"/>
      <c r="F71" s="217"/>
      <c r="G71" s="217"/>
      <c r="H71" s="217"/>
      <c r="I71" s="217"/>
    </row>
    <row r="73" spans="1:9" x14ac:dyDescent="0.2">
      <c r="A73" s="129" t="s">
        <v>136</v>
      </c>
    </row>
    <row r="74" spans="1:9" x14ac:dyDescent="0.2">
      <c r="A74" s="168" t="s">
        <v>151</v>
      </c>
    </row>
    <row r="75" spans="1:9" x14ac:dyDescent="0.2">
      <c r="A75" s="168" t="s">
        <v>152</v>
      </c>
    </row>
  </sheetData>
  <sheetProtection formatColumns="0" formatRows="0" insertRows="0" deleteRows="0" sort="0"/>
  <mergeCells count="16">
    <mergeCell ref="F55:G55"/>
    <mergeCell ref="B12:B14"/>
    <mergeCell ref="A12:A14"/>
    <mergeCell ref="C12:C14"/>
    <mergeCell ref="B8:C8"/>
    <mergeCell ref="A1:I1"/>
    <mergeCell ref="D12:E13"/>
    <mergeCell ref="F12:G13"/>
    <mergeCell ref="H12:I13"/>
    <mergeCell ref="F42:G42"/>
    <mergeCell ref="H42:I42"/>
    <mergeCell ref="B5:C5"/>
    <mergeCell ref="B4:C4"/>
    <mergeCell ref="B7:C7"/>
    <mergeCell ref="B6:C6"/>
    <mergeCell ref="B9:C9"/>
  </mergeCells>
  <printOptions horizontalCentered="1" verticalCentered="1"/>
  <pageMargins left="0.25" right="0.25" top="0.5" bottom="0.5" header="0.25" footer="0.25"/>
  <pageSetup scale="72" orientation="portrait" r:id="rId1"/>
  <headerFooter>
    <oddHeader>&amp;R&amp;"Calibri,Bold"FORM D</oddHeader>
    <oddFooter>&amp;C&amp;"Calibri,Bold"&amp;P of &amp;N</oddFooter>
    <firstHeader>&amp;R&amp;"Calibri,Bold"FORM D</firstHeader>
    <firstFooter>&amp;C&amp;"Calibri,Bold"&amp;P of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zoomScale="55" zoomScaleNormal="55" zoomScaleSheetLayoutView="100" workbookViewId="0">
      <selection sqref="A1:G1"/>
    </sheetView>
  </sheetViews>
  <sheetFormatPr defaultRowHeight="15.75" x14ac:dyDescent="0.25"/>
  <cols>
    <col min="1" max="7" width="19.28515625" style="275" customWidth="1"/>
    <col min="8" max="8" width="18.28515625" style="275" customWidth="1"/>
    <col min="9" max="16384" width="9.140625" style="275"/>
  </cols>
  <sheetData>
    <row r="1" spans="1:7" s="237" customFormat="1" ht="18.75" x14ac:dyDescent="0.3">
      <c r="A1" s="355" t="s">
        <v>90</v>
      </c>
      <c r="B1" s="355"/>
      <c r="C1" s="355"/>
      <c r="D1" s="355"/>
      <c r="E1" s="355"/>
      <c r="F1" s="355"/>
      <c r="G1" s="355"/>
    </row>
    <row r="2" spans="1:7" s="237" customFormat="1" ht="12.75" customHeight="1" x14ac:dyDescent="0.25">
      <c r="A2" s="327"/>
      <c r="B2" s="327"/>
      <c r="C2" s="327"/>
      <c r="D2" s="327"/>
      <c r="E2" s="327"/>
      <c r="F2" s="327"/>
      <c r="G2" s="327"/>
    </row>
    <row r="3" spans="1:7" s="237" customFormat="1" ht="12.75" customHeight="1" x14ac:dyDescent="0.25">
      <c r="A3" s="233"/>
      <c r="B3" s="233"/>
      <c r="C3" s="233"/>
      <c r="D3" s="233"/>
      <c r="E3" s="233"/>
    </row>
    <row r="4" spans="1:7" ht="15" customHeight="1" x14ac:dyDescent="0.25">
      <c r="A4" s="170" t="s">
        <v>34</v>
      </c>
      <c r="B4" s="408" t="str">
        <f>IF(ISBLANK(FormA_PaymentRequest!B4),"",FormA_PaymentRequest!B4)</f>
        <v/>
      </c>
      <c r="C4" s="408"/>
      <c r="D4" s="328"/>
      <c r="E4" s="170" t="s">
        <v>66</v>
      </c>
      <c r="F4" s="408" t="str">
        <f>IF(ISBLANK(FormA_PaymentRequest!E7),"",FormA_PaymentRequest!E7)</f>
        <v/>
      </c>
      <c r="G4" s="408"/>
    </row>
    <row r="5" spans="1:7" ht="15" customHeight="1" x14ac:dyDescent="0.25">
      <c r="A5" s="170" t="s">
        <v>1</v>
      </c>
      <c r="B5" s="408" t="str">
        <f>IF(ISBLANK(FormA_PaymentRequest!B5),"",FormA_PaymentRequest!B5)</f>
        <v/>
      </c>
      <c r="C5" s="408"/>
      <c r="D5" s="329"/>
      <c r="E5" s="170" t="s">
        <v>67</v>
      </c>
      <c r="F5" s="408" t="str">
        <f>IF(ISBLANK(FormA_PaymentRequest!E4),"",FormA_PaymentRequest!E4)</f>
        <v/>
      </c>
      <c r="G5" s="408"/>
    </row>
    <row r="6" spans="1:7" ht="15" customHeight="1" x14ac:dyDescent="0.25">
      <c r="A6" s="170"/>
      <c r="B6" s="408" t="str">
        <f>IF(ISBLANK(FormA_PaymentRequest!B6),"",FormA_PaymentRequest!B6)</f>
        <v/>
      </c>
      <c r="C6" s="408"/>
      <c r="D6" s="329"/>
      <c r="E6" s="170" t="s">
        <v>128</v>
      </c>
      <c r="F6" s="408" t="str">
        <f>IF(ISBLANK(FormA_PaymentRequest!E6),"",FormA_PaymentRequest!E6)</f>
        <v/>
      </c>
      <c r="G6" s="408"/>
    </row>
    <row r="7" spans="1:7" ht="15" customHeight="1" x14ac:dyDescent="0.25">
      <c r="A7" s="170" t="s">
        <v>24</v>
      </c>
      <c r="B7" s="408" t="str">
        <f>IF(ISBLANK(FormA_PaymentRequest!B7),"",FormA_PaymentRequest!B7)</f>
        <v/>
      </c>
      <c r="C7" s="408"/>
      <c r="D7" s="329"/>
      <c r="E7" s="171" t="s">
        <v>81</v>
      </c>
      <c r="F7" s="408" t="str">
        <f>IF(ISBLANK(FormA_PaymentRequest!H4)," ",FormA_PaymentRequest!H4)</f>
        <v xml:space="preserve"> </v>
      </c>
      <c r="G7" s="408"/>
    </row>
    <row r="8" spans="1:7" ht="15" customHeight="1" x14ac:dyDescent="0.25">
      <c r="A8" s="170" t="s">
        <v>110</v>
      </c>
      <c r="B8" s="408" t="str">
        <f>IF(ISBLANK(FormA_PaymentRequest!B8),"",FormA_PaymentRequest!B8)</f>
        <v/>
      </c>
      <c r="C8" s="408"/>
      <c r="D8" s="330"/>
      <c r="E8" s="171" t="s">
        <v>58</v>
      </c>
      <c r="F8" s="408" t="str">
        <f>IF(ISBLANK(FormA_PaymentRequest!H5)," ",FormA_PaymentRequest!H5)</f>
        <v xml:space="preserve"> </v>
      </c>
      <c r="G8" s="408"/>
    </row>
    <row r="9" spans="1:7" ht="15" customHeight="1" x14ac:dyDescent="0.25">
      <c r="A9" s="170" t="s">
        <v>2</v>
      </c>
      <c r="B9" s="408" t="str">
        <f>IF(ISBLANK(FormA_PaymentRequest!B9),"",FormA_PaymentRequest!B9)</f>
        <v/>
      </c>
      <c r="C9" s="408"/>
      <c r="D9" s="20"/>
      <c r="E9" s="171" t="s">
        <v>46</v>
      </c>
      <c r="F9" s="408" t="str">
        <f>IF(ISBLANK(FormA_PaymentRequest!H6)," ",FormA_PaymentRequest!H6)</f>
        <v xml:space="preserve"> </v>
      </c>
      <c r="G9" s="408"/>
    </row>
    <row r="10" spans="1:7" ht="15" customHeight="1" x14ac:dyDescent="0.25">
      <c r="A10" s="170" t="s">
        <v>164</v>
      </c>
      <c r="B10" s="409"/>
      <c r="C10" s="409"/>
      <c r="E10" s="171" t="s">
        <v>51</v>
      </c>
      <c r="F10" s="408" t="str">
        <f>IF(ISBLANK(FormA_PaymentRequest!H7),"",FormA_PaymentRequest!H7)</f>
        <v/>
      </c>
      <c r="G10" s="408"/>
    </row>
    <row r="11" spans="1:7" ht="14.25" customHeight="1" x14ac:dyDescent="0.25">
      <c r="D11" s="331"/>
      <c r="E11" s="171" t="s">
        <v>170</v>
      </c>
      <c r="F11" s="408" t="str">
        <f>IF(ISBLANK(FormA_PaymentRequest!H9)," ",FormA_PaymentRequest!H9)</f>
        <v xml:space="preserve"> </v>
      </c>
      <c r="G11" s="408"/>
    </row>
    <row r="12" spans="1:7" ht="14.25" customHeight="1" x14ac:dyDescent="0.25">
      <c r="D12" s="331"/>
      <c r="E12" s="171"/>
    </row>
    <row r="13" spans="1:7" ht="17.25" customHeight="1" x14ac:dyDescent="0.25">
      <c r="A13" s="172" t="s">
        <v>91</v>
      </c>
      <c r="B13" s="173"/>
      <c r="C13" s="174">
        <f>+D34</f>
        <v>0</v>
      </c>
      <c r="D13" s="331"/>
      <c r="E13" s="171"/>
    </row>
    <row r="14" spans="1:7" ht="17.25" customHeight="1" x14ac:dyDescent="0.25">
      <c r="A14" s="175" t="s">
        <v>92</v>
      </c>
      <c r="B14" s="176"/>
      <c r="C14" s="177">
        <f>+E34</f>
        <v>0</v>
      </c>
      <c r="D14" s="331"/>
      <c r="E14" s="171"/>
    </row>
    <row r="15" spans="1:7" ht="17.25" customHeight="1" x14ac:dyDescent="0.25">
      <c r="A15" s="175" t="s">
        <v>93</v>
      </c>
      <c r="B15" s="176"/>
      <c r="C15" s="178">
        <f>+C13-C14</f>
        <v>0</v>
      </c>
      <c r="D15" s="331"/>
      <c r="E15" s="171"/>
    </row>
    <row r="16" spans="1:7" ht="17.25" customHeight="1" thickBot="1" x14ac:dyDescent="0.3">
      <c r="A16" s="175" t="s">
        <v>94</v>
      </c>
      <c r="B16" s="176"/>
      <c r="C16" s="179">
        <f>+F34</f>
        <v>0</v>
      </c>
      <c r="D16" s="331"/>
      <c r="E16" s="171"/>
    </row>
    <row r="17" spans="1:7" ht="17.25" customHeight="1" thickTop="1" x14ac:dyDescent="0.25">
      <c r="A17" s="180" t="s">
        <v>95</v>
      </c>
      <c r="B17" s="181"/>
      <c r="C17" s="177">
        <f>+C15-C16</f>
        <v>0</v>
      </c>
      <c r="D17" s="331"/>
      <c r="E17" s="171"/>
    </row>
    <row r="18" spans="1:7" ht="17.25" customHeight="1" x14ac:dyDescent="0.25">
      <c r="A18" s="112"/>
      <c r="C18" s="332"/>
      <c r="D18" s="331"/>
      <c r="E18" s="171"/>
    </row>
    <row r="19" spans="1:7" ht="12.75" customHeight="1" x14ac:dyDescent="0.25">
      <c r="D19" s="331"/>
      <c r="E19" s="171"/>
    </row>
    <row r="20" spans="1:7" s="237" customFormat="1" ht="16.5" thickBot="1" x14ac:dyDescent="0.3">
      <c r="A20" s="72" t="s">
        <v>96</v>
      </c>
      <c r="B20" s="72"/>
    </row>
    <row r="21" spans="1:7" s="333" customFormat="1" ht="39" customHeight="1" thickBot="1" x14ac:dyDescent="0.3">
      <c r="A21" s="182" t="s">
        <v>97</v>
      </c>
      <c r="B21" s="183" t="s">
        <v>98</v>
      </c>
      <c r="C21" s="183" t="s">
        <v>99</v>
      </c>
      <c r="D21" s="184" t="s">
        <v>100</v>
      </c>
      <c r="E21" s="185" t="s">
        <v>101</v>
      </c>
      <c r="F21" s="186" t="s">
        <v>102</v>
      </c>
      <c r="G21" s="187" t="s">
        <v>103</v>
      </c>
    </row>
    <row r="22" spans="1:7" s="237" customFormat="1" ht="16.5" customHeight="1" x14ac:dyDescent="0.25">
      <c r="A22" s="21"/>
      <c r="B22" s="22"/>
      <c r="C22" s="341"/>
      <c r="D22" s="23"/>
      <c r="E22" s="24"/>
      <c r="F22" s="25"/>
      <c r="G22" s="188">
        <f>+D22-E22-F22</f>
        <v>0</v>
      </c>
    </row>
    <row r="23" spans="1:7" s="237" customFormat="1" ht="16.5" customHeight="1" x14ac:dyDescent="0.25">
      <c r="A23" s="21"/>
      <c r="B23" s="22"/>
      <c r="C23" s="342"/>
      <c r="D23" s="26"/>
      <c r="E23" s="27"/>
      <c r="F23" s="28"/>
      <c r="G23" s="188">
        <f>+D23-E23-F23</f>
        <v>0</v>
      </c>
    </row>
    <row r="24" spans="1:7" s="237" customFormat="1" ht="16.5" customHeight="1" x14ac:dyDescent="0.25">
      <c r="A24" s="29"/>
      <c r="B24" s="30"/>
      <c r="C24" s="342"/>
      <c r="D24" s="26"/>
      <c r="E24" s="27"/>
      <c r="F24" s="31"/>
      <c r="G24" s="188">
        <f t="shared" ref="G24:G32" si="0">+D24-E24-F24</f>
        <v>0</v>
      </c>
    </row>
    <row r="25" spans="1:7" s="237" customFormat="1" ht="16.5" customHeight="1" x14ac:dyDescent="0.25">
      <c r="A25" s="29"/>
      <c r="B25" s="30"/>
      <c r="C25" s="342"/>
      <c r="D25" s="26"/>
      <c r="E25" s="27"/>
      <c r="F25" s="31"/>
      <c r="G25" s="188">
        <f t="shared" si="0"/>
        <v>0</v>
      </c>
    </row>
    <row r="26" spans="1:7" s="237" customFormat="1" ht="16.5" customHeight="1" x14ac:dyDescent="0.25">
      <c r="A26" s="29"/>
      <c r="B26" s="30"/>
      <c r="C26" s="342"/>
      <c r="D26" s="26"/>
      <c r="E26" s="27"/>
      <c r="F26" s="31"/>
      <c r="G26" s="188">
        <f t="shared" si="0"/>
        <v>0</v>
      </c>
    </row>
    <row r="27" spans="1:7" s="237" customFormat="1" ht="16.5" customHeight="1" x14ac:dyDescent="0.25">
      <c r="A27" s="29"/>
      <c r="B27" s="30"/>
      <c r="C27" s="342"/>
      <c r="D27" s="26"/>
      <c r="E27" s="27"/>
      <c r="F27" s="31"/>
      <c r="G27" s="188">
        <f t="shared" si="0"/>
        <v>0</v>
      </c>
    </row>
    <row r="28" spans="1:7" s="237" customFormat="1" ht="16.5" customHeight="1" x14ac:dyDescent="0.25">
      <c r="A28" s="29"/>
      <c r="B28" s="30"/>
      <c r="C28" s="342"/>
      <c r="D28" s="26"/>
      <c r="E28" s="27"/>
      <c r="F28" s="31"/>
      <c r="G28" s="188">
        <f t="shared" si="0"/>
        <v>0</v>
      </c>
    </row>
    <row r="29" spans="1:7" s="237" customFormat="1" ht="16.5" customHeight="1" x14ac:dyDescent="0.25">
      <c r="A29" s="29"/>
      <c r="B29" s="30"/>
      <c r="C29" s="342"/>
      <c r="D29" s="26"/>
      <c r="E29" s="27"/>
      <c r="F29" s="31"/>
      <c r="G29" s="188">
        <f t="shared" si="0"/>
        <v>0</v>
      </c>
    </row>
    <row r="30" spans="1:7" s="237" customFormat="1" ht="16.5" customHeight="1" x14ac:dyDescent="0.25">
      <c r="A30" s="29"/>
      <c r="B30" s="30"/>
      <c r="C30" s="342"/>
      <c r="D30" s="26"/>
      <c r="E30" s="27"/>
      <c r="F30" s="31"/>
      <c r="G30" s="188">
        <f t="shared" si="0"/>
        <v>0</v>
      </c>
    </row>
    <row r="31" spans="1:7" s="237" customFormat="1" ht="16.5" customHeight="1" x14ac:dyDescent="0.25">
      <c r="A31" s="29"/>
      <c r="B31" s="30"/>
      <c r="C31" s="342"/>
      <c r="D31" s="26"/>
      <c r="E31" s="27"/>
      <c r="F31" s="31"/>
      <c r="G31" s="188">
        <f t="shared" si="0"/>
        <v>0</v>
      </c>
    </row>
    <row r="32" spans="1:7" s="237" customFormat="1" ht="16.5" customHeight="1" x14ac:dyDescent="0.25">
      <c r="A32" s="29"/>
      <c r="B32" s="30"/>
      <c r="C32" s="342"/>
      <c r="D32" s="32"/>
      <c r="E32" s="33"/>
      <c r="F32" s="31"/>
      <c r="G32" s="188">
        <f t="shared" si="0"/>
        <v>0</v>
      </c>
    </row>
    <row r="33" spans="1:8" s="237" customFormat="1" ht="16.5" customHeight="1" thickBot="1" x14ac:dyDescent="0.3">
      <c r="A33" s="29"/>
      <c r="B33" s="30"/>
      <c r="C33" s="343"/>
      <c r="D33" s="32"/>
      <c r="E33" s="33"/>
      <c r="F33" s="31"/>
      <c r="G33" s="189">
        <f>+D33-E33-F33</f>
        <v>0</v>
      </c>
    </row>
    <row r="34" spans="1:8" s="237" customFormat="1" ht="16.5" thickBot="1" x14ac:dyDescent="0.3">
      <c r="A34" s="191"/>
      <c r="B34" s="192" t="s">
        <v>104</v>
      </c>
      <c r="C34" s="193">
        <f>SUM(C22:C33)</f>
        <v>0</v>
      </c>
      <c r="D34" s="193">
        <f>SUM(D22:D33)</f>
        <v>0</v>
      </c>
      <c r="E34" s="194">
        <f>SUM(E22:E33)</f>
        <v>0</v>
      </c>
      <c r="F34" s="195">
        <f>SUM(F22:F33)</f>
        <v>0</v>
      </c>
      <c r="G34" s="190">
        <f>SUM(G22:G33)</f>
        <v>0</v>
      </c>
    </row>
    <row r="35" spans="1:8" s="242" customFormat="1" x14ac:dyDescent="0.25">
      <c r="A35" s="237"/>
      <c r="B35" s="237"/>
      <c r="C35" s="237"/>
      <c r="D35" s="237"/>
      <c r="E35" s="237"/>
      <c r="F35" s="237"/>
      <c r="G35" s="237"/>
      <c r="H35" s="237"/>
    </row>
    <row r="36" spans="1:8" s="242" customFormat="1" x14ac:dyDescent="0.25">
      <c r="A36" s="237"/>
      <c r="B36" s="237"/>
      <c r="C36" s="237"/>
      <c r="D36" s="237"/>
      <c r="E36" s="237"/>
      <c r="F36" s="237"/>
      <c r="G36" s="237"/>
      <c r="H36" s="237"/>
    </row>
    <row r="37" spans="1:8" s="237" customFormat="1" x14ac:dyDescent="0.25">
      <c r="A37" s="199" t="s">
        <v>112</v>
      </c>
      <c r="B37" s="220"/>
      <c r="C37" s="221"/>
      <c r="D37" s="196"/>
      <c r="E37" s="223" t="s">
        <v>118</v>
      </c>
      <c r="F37" s="334"/>
      <c r="G37" s="335"/>
    </row>
    <row r="38" spans="1:8" s="242" customFormat="1" ht="45" customHeight="1" x14ac:dyDescent="0.25">
      <c r="A38" s="352" t="s">
        <v>70</v>
      </c>
      <c r="B38" s="352"/>
      <c r="C38" s="352"/>
      <c r="D38" s="252"/>
      <c r="E38" s="336"/>
      <c r="F38" s="305"/>
      <c r="G38" s="337"/>
    </row>
    <row r="39" spans="1:8" s="237" customFormat="1" ht="12.75" customHeight="1" x14ac:dyDescent="0.25">
      <c r="A39" s="247"/>
      <c r="B39" s="247"/>
      <c r="C39" s="248"/>
      <c r="D39" s="231"/>
      <c r="E39" s="336"/>
      <c r="F39" s="305"/>
      <c r="G39" s="337"/>
    </row>
    <row r="40" spans="1:8" s="237" customFormat="1" x14ac:dyDescent="0.25">
      <c r="A40" s="248"/>
      <c r="B40" s="248"/>
      <c r="C40" s="248"/>
      <c r="D40" s="231"/>
      <c r="E40" s="336"/>
      <c r="F40" s="305"/>
      <c r="G40" s="337"/>
    </row>
    <row r="41" spans="1:8" s="237" customFormat="1" x14ac:dyDescent="0.25">
      <c r="A41" s="248"/>
      <c r="B41" s="248"/>
      <c r="C41" s="248"/>
      <c r="D41" s="231"/>
      <c r="E41" s="81"/>
      <c r="F41" s="338"/>
      <c r="G41" s="339"/>
    </row>
    <row r="42" spans="1:8" s="237" customFormat="1" x14ac:dyDescent="0.25">
      <c r="A42" s="251"/>
      <c r="B42" s="251"/>
      <c r="C42" s="251"/>
      <c r="D42" s="231"/>
      <c r="E42" s="208" t="s">
        <v>113</v>
      </c>
      <c r="F42" s="224"/>
      <c r="G42" s="225"/>
    </row>
    <row r="43" spans="1:8" s="237" customFormat="1" x14ac:dyDescent="0.25">
      <c r="A43" s="201" t="s">
        <v>13</v>
      </c>
      <c r="B43" s="222"/>
      <c r="C43" s="202" t="s">
        <v>14</v>
      </c>
      <c r="D43" s="231"/>
      <c r="E43" s="405" t="s">
        <v>114</v>
      </c>
      <c r="F43" s="406"/>
      <c r="G43" s="407"/>
    </row>
    <row r="44" spans="1:8" s="237" customFormat="1" x14ac:dyDescent="0.25">
      <c r="A44" s="227"/>
      <c r="B44" s="227"/>
      <c r="C44" s="227"/>
      <c r="D44" s="231"/>
      <c r="E44" s="405"/>
      <c r="F44" s="406"/>
      <c r="G44" s="407"/>
    </row>
    <row r="45" spans="1:8" s="237" customFormat="1" x14ac:dyDescent="0.25">
      <c r="A45" s="227"/>
      <c r="B45" s="227"/>
      <c r="C45" s="227"/>
      <c r="D45" s="231"/>
      <c r="E45" s="257"/>
      <c r="F45" s="224"/>
      <c r="G45" s="225"/>
    </row>
    <row r="46" spans="1:8" s="237" customFormat="1" x14ac:dyDescent="0.25">
      <c r="A46" s="227"/>
      <c r="B46" s="227"/>
      <c r="C46" s="227"/>
      <c r="D46" s="231"/>
      <c r="E46" s="257"/>
      <c r="F46" s="224"/>
      <c r="G46" s="225"/>
    </row>
    <row r="47" spans="1:8" s="237" customFormat="1" x14ac:dyDescent="0.25">
      <c r="A47" s="228"/>
      <c r="B47" s="228"/>
      <c r="C47" s="228"/>
      <c r="D47" s="231"/>
      <c r="E47" s="258"/>
      <c r="F47" s="224"/>
      <c r="G47" s="259"/>
    </row>
    <row r="48" spans="1:8" s="237" customFormat="1" x14ac:dyDescent="0.25">
      <c r="A48" s="201" t="s">
        <v>109</v>
      </c>
      <c r="B48" s="202"/>
      <c r="C48" s="247"/>
      <c r="D48" s="231"/>
      <c r="E48" s="209" t="s">
        <v>13</v>
      </c>
      <c r="F48" s="226"/>
      <c r="G48" s="210" t="s">
        <v>14</v>
      </c>
    </row>
    <row r="49" spans="1:8" s="237" customFormat="1" x14ac:dyDescent="0.25"/>
    <row r="50" spans="1:8" s="237" customFormat="1" x14ac:dyDescent="0.25">
      <c r="A50" s="129" t="s">
        <v>136</v>
      </c>
    </row>
    <row r="51" spans="1:8" s="237" customFormat="1" x14ac:dyDescent="0.25">
      <c r="A51" s="168" t="s">
        <v>151</v>
      </c>
    </row>
    <row r="52" spans="1:8" s="237" customFormat="1" ht="15.75" customHeight="1" x14ac:dyDescent="0.25">
      <c r="A52" s="168" t="s">
        <v>152</v>
      </c>
    </row>
    <row r="53" spans="1:8" s="237" customFormat="1" x14ac:dyDescent="0.25">
      <c r="D53" s="275"/>
    </row>
    <row r="54" spans="1:8" s="237" customFormat="1" x14ac:dyDescent="0.25"/>
    <row r="55" spans="1:8" s="237" customFormat="1" x14ac:dyDescent="0.25">
      <c r="H55" s="340"/>
    </row>
    <row r="56" spans="1:8" s="237" customFormat="1" x14ac:dyDescent="0.25">
      <c r="H56" s="340"/>
    </row>
    <row r="57" spans="1:8" s="237" customFormat="1" x14ac:dyDescent="0.25"/>
    <row r="58" spans="1:8" s="237" customFormat="1" x14ac:dyDescent="0.25"/>
    <row r="59" spans="1:8" s="237" customFormat="1" x14ac:dyDescent="0.25"/>
    <row r="60" spans="1:8" s="237" customFormat="1" x14ac:dyDescent="0.25"/>
    <row r="61" spans="1:8" s="237" customFormat="1" x14ac:dyDescent="0.25"/>
    <row r="62" spans="1:8" s="237" customFormat="1" x14ac:dyDescent="0.25"/>
    <row r="63" spans="1:8" s="237" customFormat="1" x14ac:dyDescent="0.25"/>
    <row r="64" spans="1:8" s="237" customFormat="1" x14ac:dyDescent="0.25"/>
    <row r="65" s="237" customFormat="1" x14ac:dyDescent="0.25"/>
    <row r="66" s="237" customFormat="1" x14ac:dyDescent="0.25"/>
    <row r="67" s="237" customFormat="1" x14ac:dyDescent="0.25"/>
    <row r="68" s="237" customFormat="1" x14ac:dyDescent="0.25"/>
    <row r="69" s="237" customFormat="1" x14ac:dyDescent="0.25"/>
    <row r="70" s="237" customFormat="1" x14ac:dyDescent="0.25"/>
    <row r="71" s="237" customFormat="1" x14ac:dyDescent="0.25"/>
    <row r="72" s="237" customFormat="1" x14ac:dyDescent="0.25"/>
    <row r="73" s="237" customFormat="1" x14ac:dyDescent="0.25"/>
    <row r="74" s="237" customFormat="1" x14ac:dyDescent="0.25"/>
    <row r="75" s="237" customFormat="1" x14ac:dyDescent="0.25"/>
    <row r="76" s="237" customFormat="1" x14ac:dyDescent="0.25"/>
    <row r="77" s="237" customFormat="1" x14ac:dyDescent="0.25"/>
    <row r="78" s="237" customFormat="1" x14ac:dyDescent="0.25"/>
    <row r="79" s="237" customFormat="1" x14ac:dyDescent="0.25"/>
    <row r="80" s="237" customFormat="1" x14ac:dyDescent="0.25"/>
    <row r="81" s="237" customFormat="1" x14ac:dyDescent="0.25"/>
    <row r="82" s="237" customFormat="1" x14ac:dyDescent="0.25"/>
    <row r="83" s="237" customFormat="1" x14ac:dyDescent="0.25"/>
    <row r="84" s="237" customFormat="1" x14ac:dyDescent="0.25"/>
    <row r="85" s="237" customFormat="1" x14ac:dyDescent="0.25"/>
    <row r="86" s="237" customFormat="1" x14ac:dyDescent="0.25"/>
    <row r="87" s="237" customFormat="1" x14ac:dyDescent="0.25"/>
    <row r="88" s="237" customFormat="1" x14ac:dyDescent="0.25"/>
    <row r="89" s="237" customFormat="1" x14ac:dyDescent="0.25"/>
    <row r="90" s="237" customFormat="1" x14ac:dyDescent="0.25"/>
    <row r="91" s="237" customFormat="1" x14ac:dyDescent="0.25"/>
    <row r="92" s="237" customFormat="1" x14ac:dyDescent="0.25"/>
    <row r="93" s="237" customFormat="1" x14ac:dyDescent="0.25"/>
    <row r="94" s="237" customFormat="1" x14ac:dyDescent="0.25"/>
    <row r="95" s="237" customFormat="1" x14ac:dyDescent="0.25"/>
    <row r="96" s="237" customFormat="1" x14ac:dyDescent="0.25"/>
    <row r="97" s="237" customFormat="1" x14ac:dyDescent="0.25"/>
    <row r="98" s="237" customFormat="1" x14ac:dyDescent="0.25"/>
    <row r="99" s="237" customFormat="1" x14ac:dyDescent="0.25"/>
    <row r="100" s="237" customFormat="1" x14ac:dyDescent="0.25"/>
    <row r="101" s="237" customFormat="1" x14ac:dyDescent="0.25"/>
    <row r="102" s="237" customFormat="1" x14ac:dyDescent="0.25"/>
    <row r="103" s="237" customFormat="1" x14ac:dyDescent="0.25"/>
    <row r="104" s="237" customFormat="1" x14ac:dyDescent="0.25"/>
    <row r="105" s="237" customFormat="1" x14ac:dyDescent="0.25"/>
    <row r="106" s="237" customFormat="1" x14ac:dyDescent="0.25"/>
    <row r="107" s="237" customFormat="1" x14ac:dyDescent="0.25"/>
    <row r="108" s="237" customFormat="1" x14ac:dyDescent="0.25"/>
    <row r="109" s="237" customFormat="1" x14ac:dyDescent="0.25"/>
    <row r="110" s="237" customFormat="1" x14ac:dyDescent="0.25"/>
    <row r="111" s="237" customFormat="1" x14ac:dyDescent="0.25"/>
    <row r="112" s="237" customFormat="1" x14ac:dyDescent="0.25"/>
    <row r="113" s="237" customFormat="1" x14ac:dyDescent="0.25"/>
    <row r="114" s="237" customFormat="1" x14ac:dyDescent="0.25"/>
    <row r="115" s="237" customFormat="1" x14ac:dyDescent="0.25"/>
    <row r="116" s="237" customFormat="1" x14ac:dyDescent="0.25"/>
    <row r="117" s="237" customFormat="1" x14ac:dyDescent="0.25"/>
    <row r="118" s="237" customFormat="1" x14ac:dyDescent="0.25"/>
    <row r="119" s="237" customFormat="1" x14ac:dyDescent="0.25"/>
    <row r="120" s="237" customFormat="1" x14ac:dyDescent="0.25"/>
    <row r="121" s="237" customFormat="1" x14ac:dyDescent="0.25"/>
    <row r="122" s="237" customFormat="1" x14ac:dyDescent="0.25"/>
    <row r="123" s="237" customFormat="1" x14ac:dyDescent="0.25"/>
    <row r="124" s="237" customFormat="1" x14ac:dyDescent="0.25"/>
    <row r="125" s="237" customFormat="1" x14ac:dyDescent="0.25"/>
    <row r="126" s="237" customFormat="1" x14ac:dyDescent="0.25"/>
    <row r="127" s="237" customFormat="1" x14ac:dyDescent="0.25"/>
    <row r="128" s="237" customFormat="1" x14ac:dyDescent="0.25"/>
    <row r="129" s="237" customFormat="1" x14ac:dyDescent="0.25"/>
    <row r="130" s="237" customFormat="1" x14ac:dyDescent="0.25"/>
    <row r="131" s="237" customFormat="1" x14ac:dyDescent="0.25"/>
    <row r="132" s="237" customFormat="1" x14ac:dyDescent="0.25"/>
    <row r="133" s="237" customFormat="1" x14ac:dyDescent="0.25"/>
    <row r="134" s="237" customFormat="1" x14ac:dyDescent="0.25"/>
    <row r="135" s="237" customFormat="1" x14ac:dyDescent="0.25"/>
    <row r="136" s="237" customFormat="1" x14ac:dyDescent="0.25"/>
    <row r="137" s="237" customFormat="1" x14ac:dyDescent="0.25"/>
    <row r="138" s="237" customFormat="1" x14ac:dyDescent="0.25"/>
    <row r="139" s="237" customFormat="1" x14ac:dyDescent="0.25"/>
    <row r="140" s="237" customFormat="1" x14ac:dyDescent="0.25"/>
    <row r="141" s="237" customFormat="1" x14ac:dyDescent="0.25"/>
    <row r="142" s="237" customFormat="1" x14ac:dyDescent="0.25"/>
    <row r="143" s="237" customFormat="1" x14ac:dyDescent="0.25"/>
    <row r="144" s="237" customFormat="1" x14ac:dyDescent="0.25"/>
    <row r="145" s="237" customFormat="1" x14ac:dyDescent="0.25"/>
    <row r="146" s="237" customFormat="1" x14ac:dyDescent="0.25"/>
    <row r="147" s="237" customFormat="1" x14ac:dyDescent="0.25"/>
    <row r="148" s="237" customFormat="1" x14ac:dyDescent="0.25"/>
    <row r="149" s="237" customFormat="1" x14ac:dyDescent="0.25"/>
    <row r="150" s="237" customFormat="1" x14ac:dyDescent="0.25"/>
    <row r="151" s="237" customFormat="1" x14ac:dyDescent="0.25"/>
    <row r="152" s="237" customFormat="1" x14ac:dyDescent="0.25"/>
    <row r="153" s="237" customFormat="1" x14ac:dyDescent="0.25"/>
    <row r="154" s="237" customFormat="1" x14ac:dyDescent="0.25"/>
    <row r="155" s="237" customFormat="1" x14ac:dyDescent="0.25"/>
    <row r="156" s="237" customFormat="1" x14ac:dyDescent="0.25"/>
    <row r="157" s="237" customFormat="1" x14ac:dyDescent="0.25"/>
    <row r="158" s="237" customFormat="1" x14ac:dyDescent="0.25"/>
    <row r="159" s="237" customFormat="1" x14ac:dyDescent="0.25"/>
    <row r="160" s="237" customFormat="1" x14ac:dyDescent="0.25"/>
    <row r="161" s="237" customFormat="1" x14ac:dyDescent="0.25"/>
    <row r="162" s="237" customFormat="1" x14ac:dyDescent="0.25"/>
    <row r="163" s="237" customFormat="1" x14ac:dyDescent="0.25"/>
    <row r="164" s="237" customFormat="1" x14ac:dyDescent="0.25"/>
    <row r="165" s="237" customFormat="1" x14ac:dyDescent="0.25"/>
    <row r="166" s="237" customFormat="1" x14ac:dyDescent="0.25"/>
    <row r="167" s="237" customFormat="1" x14ac:dyDescent="0.25"/>
    <row r="168" s="237" customFormat="1" x14ac:dyDescent="0.25"/>
    <row r="169" s="237" customFormat="1" x14ac:dyDescent="0.25"/>
    <row r="170" s="237" customFormat="1" x14ac:dyDescent="0.25"/>
    <row r="171" s="237" customFormat="1" x14ac:dyDescent="0.25"/>
    <row r="172" s="237" customFormat="1" x14ac:dyDescent="0.25"/>
    <row r="173" s="237" customFormat="1" x14ac:dyDescent="0.25"/>
    <row r="174" s="237" customFormat="1" x14ac:dyDescent="0.25"/>
    <row r="175" s="237" customFormat="1" x14ac:dyDescent="0.25"/>
    <row r="176" s="237" customFormat="1" x14ac:dyDescent="0.25"/>
    <row r="177" s="237" customFormat="1" x14ac:dyDescent="0.25"/>
    <row r="178" s="237" customFormat="1" x14ac:dyDescent="0.25"/>
    <row r="179" s="237" customFormat="1" x14ac:dyDescent="0.25"/>
    <row r="180" s="237" customFormat="1" x14ac:dyDescent="0.25"/>
    <row r="181" s="237" customFormat="1" x14ac:dyDescent="0.25"/>
    <row r="182" s="237" customFormat="1" x14ac:dyDescent="0.25"/>
    <row r="183" s="237" customFormat="1" x14ac:dyDescent="0.25"/>
    <row r="184" s="237" customFormat="1" x14ac:dyDescent="0.25"/>
    <row r="185" s="237" customFormat="1" x14ac:dyDescent="0.25"/>
    <row r="186" s="237" customFormat="1" x14ac:dyDescent="0.25"/>
    <row r="187" s="237" customFormat="1" x14ac:dyDescent="0.25"/>
    <row r="188" s="237" customFormat="1" x14ac:dyDescent="0.25"/>
    <row r="189" s="237" customFormat="1" x14ac:dyDescent="0.25"/>
    <row r="190" s="237" customFormat="1" x14ac:dyDescent="0.25"/>
    <row r="191" s="237" customFormat="1" x14ac:dyDescent="0.25"/>
    <row r="192" s="237" customFormat="1" x14ac:dyDescent="0.25"/>
    <row r="193" s="237" customFormat="1" x14ac:dyDescent="0.25"/>
    <row r="194" s="237" customFormat="1" x14ac:dyDescent="0.25"/>
    <row r="195" s="237" customFormat="1" x14ac:dyDescent="0.25"/>
    <row r="196" s="237" customFormat="1" x14ac:dyDescent="0.25"/>
    <row r="197" s="237" customFormat="1" x14ac:dyDescent="0.25"/>
    <row r="198" s="237" customFormat="1" x14ac:dyDescent="0.25"/>
    <row r="199" s="237" customFormat="1" x14ac:dyDescent="0.25"/>
    <row r="200" s="237" customFormat="1" x14ac:dyDescent="0.25"/>
    <row r="201" s="237" customFormat="1" x14ac:dyDescent="0.25"/>
    <row r="202" s="237" customFormat="1" x14ac:dyDescent="0.25"/>
    <row r="203" s="237" customFormat="1" x14ac:dyDescent="0.25"/>
    <row r="204" s="237" customFormat="1" x14ac:dyDescent="0.25"/>
    <row r="205" s="237" customFormat="1" x14ac:dyDescent="0.25"/>
    <row r="206" s="237" customFormat="1" x14ac:dyDescent="0.25"/>
    <row r="207" s="237" customFormat="1" x14ac:dyDescent="0.25"/>
    <row r="208" s="237" customFormat="1" x14ac:dyDescent="0.25"/>
    <row r="209" s="237" customFormat="1" x14ac:dyDescent="0.25"/>
    <row r="210" s="237" customFormat="1" x14ac:dyDescent="0.25"/>
    <row r="211" s="237" customFormat="1" x14ac:dyDescent="0.25"/>
    <row r="212" s="237" customFormat="1" x14ac:dyDescent="0.25"/>
    <row r="213" s="237" customFormat="1" x14ac:dyDescent="0.25"/>
    <row r="214" s="237" customFormat="1" x14ac:dyDescent="0.25"/>
    <row r="215" s="237" customFormat="1" x14ac:dyDescent="0.25"/>
    <row r="216" s="237" customFormat="1" x14ac:dyDescent="0.25"/>
    <row r="217" s="237" customFormat="1" x14ac:dyDescent="0.25"/>
    <row r="218" s="237" customFormat="1" x14ac:dyDescent="0.25"/>
    <row r="219" s="237" customFormat="1" x14ac:dyDescent="0.25"/>
    <row r="220" s="237" customFormat="1" x14ac:dyDescent="0.25"/>
    <row r="221" s="237" customFormat="1" x14ac:dyDescent="0.25"/>
    <row r="222" s="237" customFormat="1" x14ac:dyDescent="0.25"/>
    <row r="223" s="237" customFormat="1" x14ac:dyDescent="0.25"/>
    <row r="224" s="237" customFormat="1" x14ac:dyDescent="0.25"/>
    <row r="225" s="237" customFormat="1" x14ac:dyDescent="0.25"/>
    <row r="226" s="237" customFormat="1" x14ac:dyDescent="0.25"/>
    <row r="227" s="237" customFormat="1" x14ac:dyDescent="0.25"/>
    <row r="228" s="237" customFormat="1" x14ac:dyDescent="0.25"/>
    <row r="229" s="237" customFormat="1" x14ac:dyDescent="0.25"/>
    <row r="230" s="237" customFormat="1" x14ac:dyDescent="0.25"/>
    <row r="231" s="237" customFormat="1" x14ac:dyDescent="0.25"/>
    <row r="232" s="237" customFormat="1" x14ac:dyDescent="0.25"/>
    <row r="233" s="237" customFormat="1" x14ac:dyDescent="0.25"/>
    <row r="234" s="237" customFormat="1" x14ac:dyDescent="0.25"/>
    <row r="235" s="237" customFormat="1" x14ac:dyDescent="0.25"/>
    <row r="236" s="237" customFormat="1" x14ac:dyDescent="0.25"/>
    <row r="237" s="237" customFormat="1" x14ac:dyDescent="0.25"/>
    <row r="238" s="237" customFormat="1" x14ac:dyDescent="0.25"/>
    <row r="239" s="237" customFormat="1" x14ac:dyDescent="0.25"/>
    <row r="240" s="237" customFormat="1" x14ac:dyDescent="0.25"/>
    <row r="241" s="237" customFormat="1" x14ac:dyDescent="0.25"/>
    <row r="242" s="237" customFormat="1" x14ac:dyDescent="0.25"/>
    <row r="243" s="237" customFormat="1" x14ac:dyDescent="0.25"/>
    <row r="244" s="237" customFormat="1" x14ac:dyDescent="0.25"/>
    <row r="245" s="237" customFormat="1" x14ac:dyDescent="0.25"/>
    <row r="246" s="237" customFormat="1" x14ac:dyDescent="0.25"/>
    <row r="247" s="237" customFormat="1" x14ac:dyDescent="0.25"/>
    <row r="248" s="237" customFormat="1" x14ac:dyDescent="0.25"/>
    <row r="249" s="237" customFormat="1" x14ac:dyDescent="0.25"/>
    <row r="250" s="237" customFormat="1" x14ac:dyDescent="0.25"/>
    <row r="251" s="237" customFormat="1" x14ac:dyDescent="0.25"/>
    <row r="252" s="237" customFormat="1" x14ac:dyDescent="0.25"/>
    <row r="253" s="237" customFormat="1" x14ac:dyDescent="0.25"/>
    <row r="254" s="237" customFormat="1" x14ac:dyDescent="0.25"/>
    <row r="255" s="237" customFormat="1" x14ac:dyDescent="0.25"/>
    <row r="256" s="237" customFormat="1" x14ac:dyDescent="0.25"/>
    <row r="257" s="237" customFormat="1" x14ac:dyDescent="0.25"/>
    <row r="258" s="237" customFormat="1" x14ac:dyDescent="0.25"/>
    <row r="259" s="237" customFormat="1" x14ac:dyDescent="0.25"/>
    <row r="260" s="237" customFormat="1" x14ac:dyDescent="0.25"/>
    <row r="261" s="237" customFormat="1" x14ac:dyDescent="0.25"/>
    <row r="262" s="237" customFormat="1" x14ac:dyDescent="0.25"/>
    <row r="263" s="237" customFormat="1" x14ac:dyDescent="0.25"/>
    <row r="264" s="237" customFormat="1" x14ac:dyDescent="0.25"/>
    <row r="265" s="237" customFormat="1" x14ac:dyDescent="0.25"/>
    <row r="266" s="237" customFormat="1" x14ac:dyDescent="0.25"/>
    <row r="267" s="237" customFormat="1" x14ac:dyDescent="0.25"/>
    <row r="268" s="237" customFormat="1" x14ac:dyDescent="0.25"/>
    <row r="269" s="237" customFormat="1" x14ac:dyDescent="0.25"/>
    <row r="270" s="237" customFormat="1" x14ac:dyDescent="0.25"/>
    <row r="271" s="237" customFormat="1" x14ac:dyDescent="0.25"/>
    <row r="272" s="237" customFormat="1" x14ac:dyDescent="0.25"/>
    <row r="273" spans="1:8" s="237" customFormat="1" x14ac:dyDescent="0.25">
      <c r="A273" s="275"/>
      <c r="B273" s="275"/>
      <c r="C273" s="275"/>
      <c r="D273" s="275"/>
      <c r="E273" s="275"/>
      <c r="F273" s="275"/>
      <c r="G273" s="275"/>
      <c r="H273" s="275"/>
    </row>
  </sheetData>
  <sheetProtection formatColumns="0" formatRows="0" insertRows="0" deleteRows="0" sort="0"/>
  <mergeCells count="18">
    <mergeCell ref="A1:G1"/>
    <mergeCell ref="B4:C4"/>
    <mergeCell ref="F4:G4"/>
    <mergeCell ref="B5:C5"/>
    <mergeCell ref="F5:G5"/>
    <mergeCell ref="E43:G44"/>
    <mergeCell ref="B6:C6"/>
    <mergeCell ref="F6:G6"/>
    <mergeCell ref="B10:C10"/>
    <mergeCell ref="F10:G10"/>
    <mergeCell ref="A38:C38"/>
    <mergeCell ref="B7:C7"/>
    <mergeCell ref="F7:G7"/>
    <mergeCell ref="B8:C8"/>
    <mergeCell ref="F8:G8"/>
    <mergeCell ref="B9:C9"/>
    <mergeCell ref="F9:G9"/>
    <mergeCell ref="F11:G11"/>
  </mergeCells>
  <printOptions horizontalCentered="1" verticalCentered="1"/>
  <pageMargins left="0.25" right="0.25" top="0.5" bottom="0.5" header="0.25" footer="0.25"/>
  <pageSetup scale="76" orientation="portrait" r:id="rId1"/>
  <headerFooter>
    <oddHeader>&amp;R&amp;"Calibri,Bold"FORM E</oddHeader>
    <oddFooter>&amp;C&amp;"Calibri,Bold"&amp;P of &amp;N</oddFooter>
    <firstHeader>&amp;R&amp;"Calibri,Bold"FORM E</firstHeader>
    <firstFooter>&amp;C&amp;"Calibri,Bold"&amp;P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FormA_PaymentRequest</vt:lpstr>
      <vt:lpstr>FormB_VendorCosts</vt:lpstr>
      <vt:lpstr>FormC_VendorInfo</vt:lpstr>
      <vt:lpstr>FormD_StaffCosts</vt:lpstr>
      <vt:lpstr>FormE_RetentionRequest</vt:lpstr>
      <vt:lpstr>FormA_PaymentRequest!Print_Area</vt:lpstr>
      <vt:lpstr>FormB_VendorCosts!Print_Area</vt:lpstr>
      <vt:lpstr>FormC_VendorInfo!Print_Area</vt:lpstr>
      <vt:lpstr>FormD_StaffCosts!Print_Area</vt:lpstr>
      <vt:lpstr>FormE_RetentionRequest!Print_Area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ECheng@alamedactc.org</dc:creator>
  <cp:lastModifiedBy>ECheng</cp:lastModifiedBy>
  <cp:lastPrinted>2018-12-07T21:25:27Z</cp:lastPrinted>
  <dcterms:created xsi:type="dcterms:W3CDTF">2017-10-05T00:42:54Z</dcterms:created>
  <dcterms:modified xsi:type="dcterms:W3CDTF">2018-12-26T21:22:38Z</dcterms:modified>
</cp:coreProperties>
</file>